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Таблица 1" sheetId="12" r:id="rId1"/>
    <sheet name="Таблица 2" sheetId="14" r:id="rId2"/>
    <sheet name="Таблица 2.1" sheetId="15" r:id="rId3"/>
    <sheet name="Таблица 3" sheetId="19" r:id="rId4"/>
    <sheet name="Таблица 4" sheetId="11" r:id="rId5"/>
    <sheet name="Таблица 5" sheetId="16" r:id="rId6"/>
    <sheet name="Таблица 6" sheetId="20" r:id="rId7"/>
    <sheet name="Таблица 7" sheetId="18" r:id="rId8"/>
  </sheets>
  <definedNames>
    <definedName name="_xlnm.Print_Titles" localSheetId="4">'Таблица 4'!$4:$6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2" l="1"/>
  <c r="H17" i="12"/>
  <c r="G17" i="12"/>
  <c r="F17" i="12"/>
  <c r="D17" i="12"/>
  <c r="H15" i="11" l="1"/>
  <c r="H18" i="11"/>
  <c r="H16" i="11"/>
  <c r="D17" i="11"/>
  <c r="H17" i="11" s="1"/>
  <c r="D16" i="11"/>
  <c r="C17" i="11"/>
  <c r="C16" i="11"/>
  <c r="B17" i="11"/>
  <c r="B16" i="11"/>
  <c r="G8" i="11" l="1"/>
  <c r="G9" i="11"/>
  <c r="G10" i="11"/>
  <c r="G11" i="11"/>
  <c r="G12" i="11"/>
  <c r="F8" i="11"/>
  <c r="F9" i="11"/>
  <c r="F10" i="11"/>
  <c r="F11" i="11"/>
  <c r="F12" i="11"/>
  <c r="E8" i="11"/>
  <c r="E9" i="11"/>
  <c r="E11" i="11"/>
  <c r="E10" i="11"/>
  <c r="E12" i="11"/>
  <c r="D8" i="11"/>
  <c r="D9" i="11"/>
  <c r="D10" i="11"/>
  <c r="D11" i="11"/>
  <c r="D12" i="11"/>
  <c r="C12" i="11"/>
  <c r="C11" i="11"/>
  <c r="C10" i="11"/>
  <c r="C9" i="11"/>
  <c r="C8" i="11"/>
  <c r="B8" i="11"/>
  <c r="B10" i="11"/>
  <c r="B9" i="11"/>
  <c r="B11" i="11"/>
  <c r="B12" i="11"/>
  <c r="H32" i="11" l="1"/>
  <c r="H31" i="11"/>
  <c r="H30" i="11"/>
  <c r="H29" i="11"/>
  <c r="G27" i="11"/>
  <c r="F27" i="11"/>
  <c r="E27" i="11"/>
  <c r="D27" i="11"/>
  <c r="C27" i="11"/>
  <c r="B27" i="11"/>
  <c r="H13" i="11"/>
  <c r="G13" i="11"/>
  <c r="F13" i="11"/>
  <c r="E13" i="11"/>
  <c r="D13" i="11"/>
  <c r="C13" i="11"/>
  <c r="B13" i="11"/>
  <c r="H25" i="11"/>
  <c r="H24" i="11"/>
  <c r="H23" i="11"/>
  <c r="H22" i="11"/>
  <c r="G20" i="11"/>
  <c r="F20" i="11"/>
  <c r="E20" i="11"/>
  <c r="D20" i="11"/>
  <c r="C20" i="11"/>
  <c r="B20" i="11"/>
  <c r="H12" i="11"/>
  <c r="H11" i="11"/>
  <c r="H10" i="11"/>
  <c r="H9" i="11"/>
  <c r="E6" i="11"/>
  <c r="H8" i="11"/>
  <c r="F6" i="11"/>
  <c r="D6" i="11"/>
  <c r="B6" i="11"/>
  <c r="C6" i="11" l="1"/>
  <c r="G6" i="11"/>
  <c r="H20" i="11"/>
  <c r="H27" i="11"/>
  <c r="H6" i="11" l="1"/>
  <c r="D21" i="12"/>
  <c r="D20" i="12"/>
  <c r="D19" i="12"/>
  <c r="D18" i="12"/>
</calcChain>
</file>

<file path=xl/sharedStrings.xml><?xml version="1.0" encoding="utf-8"?>
<sst xmlns="http://schemas.openxmlformats.org/spreadsheetml/2006/main" count="488" uniqueCount="200">
  <si>
    <t>Куратор муниципальной программы</t>
  </si>
  <si>
    <t>Задачи муниципальной программы</t>
  </si>
  <si>
    <t>№ п/п</t>
  </si>
  <si>
    <t>Базовое значение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</si>
  <si>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</si>
  <si>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</si>
  <si>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</si>
  <si>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</si>
  <si>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</si>
  <si>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</si>
  <si>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1.2</t>
  </si>
  <si>
    <t>Таблица 2</t>
  </si>
  <si>
    <t>Таблица 1</t>
  </si>
  <si>
    <t>7</t>
  </si>
  <si>
    <t>6</t>
  </si>
  <si>
    <t>Объемы финансового обеспечения за весь период реализации</t>
  </si>
  <si>
    <t>Наименование показателя</t>
  </si>
  <si>
    <t>Уровень показателя</t>
  </si>
  <si>
    <t>Еденица измерения</t>
  </si>
  <si>
    <t>Значение показателя по годам</t>
  </si>
  <si>
    <t xml:space="preserve">Документ </t>
  </si>
  <si>
    <t>Ответственный за достижение показателя</t>
  </si>
  <si>
    <t>Связь с показателями национальных целей</t>
  </si>
  <si>
    <t>Информационная система</t>
  </si>
  <si>
    <t>Таблица 3</t>
  </si>
  <si>
    <t>Прокси-показатели в рамках муниципальной программы в … (указывается год) году</t>
  </si>
  <si>
    <t>8</t>
  </si>
  <si>
    <t>9</t>
  </si>
  <si>
    <t>10</t>
  </si>
  <si>
    <t>11</t>
  </si>
  <si>
    <t>12</t>
  </si>
  <si>
    <t>13</t>
  </si>
  <si>
    <t>14</t>
  </si>
  <si>
    <t>1</t>
  </si>
  <si>
    <t>2</t>
  </si>
  <si>
    <t>3</t>
  </si>
  <si>
    <t>4</t>
  </si>
  <si>
    <t>5</t>
  </si>
  <si>
    <t>1. Цель муниципальной программы</t>
  </si>
  <si>
    <t>Наименование основного целевого показателя муниципальной программы</t>
  </si>
  <si>
    <t>1.</t>
  </si>
  <si>
    <t>Наименование прокси-показателя</t>
  </si>
  <si>
    <t>Документ
 (основание)</t>
  </si>
  <si>
    <t>Значение показателя по кварталам/месяцам</t>
  </si>
  <si>
    <t>№</t>
  </si>
  <si>
    <t>№+1</t>
  </si>
  <si>
    <t>…</t>
  </si>
  <si>
    <t>На конец года</t>
  </si>
  <si>
    <t>Структурные элементы, не входящие в направление (подпрограмму)</t>
  </si>
  <si>
    <t>Наименование муниципальной программы, структурного элемента, источник финансового обеспечения</t>
  </si>
  <si>
    <t>Муниципальная программа (всего), в том числе:</t>
  </si>
  <si>
    <t>Всего из них:</t>
  </si>
  <si>
    <t>в том числе межбюджетные трансферты из федерального бюджета</t>
  </si>
  <si>
    <t>в том числе межбюджетные трансферты из бюджета автономного округа</t>
  </si>
  <si>
    <t>Местный бюджет</t>
  </si>
  <si>
    <t>Иные источники</t>
  </si>
  <si>
    <t>Объем налоговых расходов</t>
  </si>
  <si>
    <t>Перечень создаваемых объектов на __________ год и на плановый период______годов, включая приобретение объектов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</si>
  <si>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Наименование объекта</t>
  </si>
  <si>
    <t>Мощность</t>
  </si>
  <si>
    <t>Срок строительства, проектирования (характер работ)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</si>
  <si>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</si>
  <si>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01.01.20____</t>
  </si>
  <si>
    <t>Источники финансирования</t>
  </si>
  <si>
    <t>Инвестиции (рубли)</t>
  </si>
  <si>
    <t>20__г.</t>
  </si>
  <si>
    <t>В период реализации муниципальной программы 20__-20__</t>
  </si>
  <si>
    <t>Механизм реализации</t>
  </si>
  <si>
    <t>Заказчик по строительству (приобретению)</t>
  </si>
  <si>
    <t>Федеральный бюджет</t>
  </si>
  <si>
    <t>Бюджет автономного округа</t>
  </si>
  <si>
    <t>Всего в том числе:</t>
  </si>
  <si>
    <t>1.Объекты создаваемые в __________ году и на плановом периоде______годов, включая приобретаемые объекты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</si>
  <si>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Всего по разделу 1:</t>
  </si>
  <si>
    <t>Наименование объекта 1</t>
  </si>
  <si>
    <t>и т.д</t>
  </si>
  <si>
    <t>Всего по разделу 2:</t>
  </si>
  <si>
    <t>Наказы избирателей</t>
  </si>
  <si>
    <t>Основание</t>
  </si>
  <si>
    <t>Нормативный правовой акт</t>
  </si>
  <si>
    <t>Реквизиты</t>
  </si>
  <si>
    <t>Пункт, подпункт</t>
  </si>
  <si>
    <t>Содержание</t>
  </si>
  <si>
    <t>Структурные элементы (основные мероприятия) муниципальной программы</t>
  </si>
  <si>
    <t>Сумма всего, руб.</t>
  </si>
  <si>
    <t>по годам в руб.</t>
  </si>
  <si>
    <t>20__</t>
  </si>
  <si>
    <t>и т.д.</t>
  </si>
  <si>
    <t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социально-экономическое развитие Ханты-Мансийского автономного округа - Югры и города Покачи</t>
  </si>
  <si>
    <t>Содержание предложения</t>
  </si>
  <si>
    <t>Номер, наименование показателя</t>
  </si>
  <si>
    <t>Ответственный исполнитель</t>
  </si>
  <si>
    <t>Автор</t>
  </si>
  <si>
    <t>Всего (2025-2030)</t>
  </si>
  <si>
    <t>2029-2030</t>
  </si>
  <si>
    <t>Период реализации</t>
  </si>
  <si>
    <t>2025-2030</t>
  </si>
  <si>
    <t xml:space="preserve"> -</t>
  </si>
  <si>
    <t>к постановлению администрации города Покачи</t>
  </si>
  <si>
    <t xml:space="preserve">Ответственный исполнитель муниципальной программы </t>
  </si>
  <si>
    <t>Управление жилищно-коммунального хозяйства администрации города Покачи (далее - УЖКХ)</t>
  </si>
  <si>
    <t xml:space="preserve">Соисполнители муниципальной программы </t>
  </si>
  <si>
    <t xml:space="preserve">Цели муниципальной программы </t>
  </si>
  <si>
    <t xml:space="preserve">Подпрограммы </t>
  </si>
  <si>
    <t>Расходы по годам (рублей)</t>
  </si>
  <si>
    <t>всего</t>
  </si>
  <si>
    <t xml:space="preserve">Показатели, характеризующие эффективность структурного
элемента (основного мероприятия) муниципальной программы
</t>
  </si>
  <si>
    <t>№п\п</t>
  </si>
  <si>
    <t xml:space="preserve">Наименование целевых показателей </t>
  </si>
  <si>
    <t>Связь с национальными целями развития Российской Федерации государственными программами Ханты-Мансийского автономного округа-Югры</t>
  </si>
  <si>
    <t xml:space="preserve">Приложение </t>
  </si>
  <si>
    <t>Паспорт 
муниципальной программы "Развитие транспортной системы города Покачи"</t>
  </si>
  <si>
    <t>Обустройство территории перекрестка (улицы Пионерная и Индустриальная) пешеходным тротуаром.</t>
  </si>
  <si>
    <t>Отсыпка щебнем или асфальтирование участка дороги в частном секторе (улицы Мира - Тихая - Прохладная).</t>
  </si>
  <si>
    <t>Ремонт тротуарного полотна перед домом N 2 по улице Харьковская.</t>
  </si>
  <si>
    <t>Обустройство пешеходного перехода (дом N 12 по улице Комсомольская - спортивный комплекс) светофором, ввиду большой проходимости граждан (детей) на данном промежутке дороги (от дома по N 12 улицы Комсомольская, минуя нового спортивного комплекса к МАОУ СОШ N 2, N 4).</t>
  </si>
  <si>
    <t>Ремонт автодороги - проезд Лесной - на территории дачных кооперативов, в том числе к озеру Дачное.</t>
  </si>
  <si>
    <t>Отсыпка щебнем дорогу вдоль дома № 31 по улице Молодежная до пересечения с БУ "Покачевская городская больница" и по улице Северная.</t>
  </si>
  <si>
    <t>Увеличение парковочных мест для автотранспорта, расширение автопарковки напротив подъезда 5 дома № 2 по улице Комсомольская (от площадки ТБО до тротуара - вход в МАДОУ ДСКВ "Рябинушка").</t>
  </si>
  <si>
    <t>Осуществление мероприятий по отводу талых и дождевых вод с поверхности проезжей части дорог (в том числе внутриквартальных проездов) и тротуаров (торцы домов по улице Ленина д. 2, по улице Мира д. 2, 4, по улице Таежная д. 12, 16, выезд с прилегающей территории домов по улице Комсомольская д. 6, 7 на проезжую часть улицы Комсомольская), выезд с прилегающей территории МАОУ СОШ № 2 на улицу Мира).</t>
  </si>
  <si>
    <t>Обустройство пешеходной дорожки и ограничение ее от проезжей части бордюрным камнем с торца дома № 3 по улице Ленина.</t>
  </si>
  <si>
    <t>Обустройство асфальтированной дороги к дому № 12 по улице Комсомольской.</t>
  </si>
  <si>
    <t>2.2. Капитальный ремонт и ремонт автомобильных дорог города</t>
  </si>
  <si>
    <t>3. Площадь отремонтированных дорог/протяженность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дорог, тыс. кв. м/км</t>
  </si>
  <si>
    <t>УпоВБГОиЧС, УЖКХ, МУ "УКС"</t>
  </si>
  <si>
    <t>Невыполненные наказы депутатам Думы города Покачи шестого созыва, оставшиеся на контроле</t>
  </si>
  <si>
    <t>Дмитрюк Сергей Александрович (избирательный округ № 15)</t>
  </si>
  <si>
    <t>Медведев Юрий Иванович (избирательный округ № 14)</t>
  </si>
  <si>
    <t>Обустройство пешеходного перехода (дом № 12 по улице Комсомольская - спортивный комплекс) светофором, ввиду большой проходимости граждан (детей) на данном промежутке дороги (от дома по № 12 улицы Комсомольская, минуя нового спортивного комплекса к МАОУ СОШ N 2, № 4).</t>
  </si>
  <si>
    <t>Собур Виктор Анатольевич (избирательный округ № 1)</t>
  </si>
  <si>
    <t>Буйко Андрей Николаевич (избирательный округ № 2)</t>
  </si>
  <si>
    <t>Халиулин Альберт Рафаилович (избирательный округ № 3)</t>
  </si>
  <si>
    <t>Яхьяев Солтанпаша Яьяевич (избирательный округ № 6)</t>
  </si>
  <si>
    <t xml:space="preserve">4. Финансовое обеспечение муниципальной программы </t>
  </si>
  <si>
    <t>Объем финансового обеспечения по годам, тыс. рублей</t>
  </si>
  <si>
    <t>Всего, из них:</t>
  </si>
  <si>
    <t xml:space="preserve">в том числе межбюджетные трансферты из федерального бюджета </t>
  </si>
  <si>
    <t xml:space="preserve">Объем налоговых расходов </t>
  </si>
  <si>
    <t>94,97</t>
  </si>
  <si>
    <r>
      <t>3.</t>
    </r>
    <r>
      <rPr>
        <sz val="12"/>
        <color theme="1"/>
        <rFont val="Times New Roman"/>
        <family val="1"/>
        <charset val="204"/>
      </rPr>
      <t> </t>
    </r>
    <r>
      <rPr>
        <sz val="12"/>
        <color rgb="FF000000"/>
        <rFont val="Times New Roman"/>
        <family val="1"/>
        <charset val="204"/>
      </rPr>
      <t>Структура муниципальной программы</t>
    </r>
  </si>
  <si>
    <t xml:space="preserve"> № </t>
  </si>
  <si>
    <t>п/п</t>
  </si>
  <si>
    <t xml:space="preserve"> Вафин Наиль Шамильевич</t>
  </si>
  <si>
    <t xml:space="preserve">Значение </t>
  </si>
  <si>
    <t>Год</t>
  </si>
  <si>
    <t>2023</t>
  </si>
  <si>
    <t>МП*</t>
  </si>
  <si>
    <t>ед.</t>
  </si>
  <si>
    <t>тыс. кв. м/км</t>
  </si>
  <si>
    <t>км.</t>
  </si>
  <si>
    <t>Протяженность автомобильных дорог общего пользования местного значения</t>
  </si>
  <si>
    <t xml:space="preserve">Количество маршрутов регулярных перевозок автомобильным транспортом по регулируемым тарифам
</t>
  </si>
  <si>
    <t xml:space="preserve">1. Управление по вопросам безопасности, гражданской обороны и чрезвычайных ситуаций администрации города Покачи (далее - УпоВБГОиЧС);
2.  Комитет по управлению муниципальным имуществом администрации города Покачи (далее - КУМИ);
3. Муниципальное учреждение «Управление капитального строительства» (далее МУ УКС).
</t>
  </si>
  <si>
    <t xml:space="preserve">УпоВБГОиЧС,
УЖКХ,
МУ УКС
</t>
  </si>
  <si>
    <t xml:space="preserve">УпоВБГОиЧС,
УЖКХ,
МУ УКС
</t>
  </si>
  <si>
    <t>МУ УКС</t>
  </si>
  <si>
    <t>УпоВБГОиЧС,
УЖКХ,
МУ УКС</t>
  </si>
  <si>
    <t>УЖКХ</t>
  </si>
  <si>
    <t xml:space="preserve">Постановление Администрации города Покачи от 06.12.2016 N 1218 "Об организации регулярных перевозок пассажиров и багажа автомобильным транспортом на территории города Покачи"
</t>
  </si>
  <si>
    <t>-</t>
  </si>
  <si>
    <t>*Муниципальная программа</t>
  </si>
  <si>
    <t>Комплекс процессных мероприятий "Организация перевозок населения города общественным транспортом"</t>
  </si>
  <si>
    <t>Ответственный за реализацию: Начальник управления ЖКХ администрации города Покачи</t>
  </si>
  <si>
    <t>срок реализации 2025-2030</t>
  </si>
  <si>
    <t xml:space="preserve">Развитие современной транспортной системы, обеспечивающей повышение доступности и безопасности услуг транспортного комплекса для населения города Покачи
</t>
  </si>
  <si>
    <t xml:space="preserve"> Развитие современной транспортной системы, обеспечивающей повышение доступности и безопасности услуг транспортного комплекса для населения города Покачи
</t>
  </si>
  <si>
    <t xml:space="preserve">Комплекс процессных мероприятий "Сохранность и приведение в нормативное состояние дорожного полотна и инженерного оборудования, автомобильных дорог города Покачи"
</t>
  </si>
  <si>
    <t xml:space="preserve"> Сохранность и приведение в нормативное состояние дорожного полотна и инженерного оборудования, автомобильных дорог города Покачи
</t>
  </si>
  <si>
    <t>2.1</t>
  </si>
  <si>
    <t>3.1</t>
  </si>
  <si>
    <t>Протяженность автомобильных дорог общего пользования местного значения, отвечающих нормативным требованиям</t>
  </si>
  <si>
    <t>Цель муниципальной программы:
Развитие современной транспортной системы, обеспечивающей повышение доступности и безопасности услуг транспортного комплекса для населения города Покачи</t>
  </si>
  <si>
    <t xml:space="preserve">Комплекс процессных мероприятий "Строительство новых и совершенствование существующих автомобильных дорог путем реконструкции, капитального ремонта"
</t>
  </si>
  <si>
    <t>Задачи структурного элемента</t>
  </si>
  <si>
    <t>Краткое описание ожидаемых эффектов от реализации задачи структурного элемента</t>
  </si>
  <si>
    <t>Связь с показателями</t>
  </si>
  <si>
    <t xml:space="preserve">Доля протяженности автомобильных дорог общего пользования местного значения, отвечающих нормативным требованиям от общей протяженности автомобильных дорог общего пользования местного значения
</t>
  </si>
  <si>
    <t xml:space="preserve"> Строительство новых и совершенствование существующих автомобильных дорог путем реконструкции, капитального ремонта
</t>
  </si>
  <si>
    <t>1. Строительство новых и совершенствование существующих автомобильных дорог путем реконструкции, капитального ремонта, ремонта;
2. Обеспечение перевозок населения города общественным транспортом по городским маршрутам;
3. Сохранность и приведение в нормативное состояние дорожного полотна и инженерного оборудования, автомобильных дорог города Покачи.</t>
  </si>
  <si>
    <t xml:space="preserve">
1. Комплекс процессных мероприятий "Строительство новых и совершенствование существующих автомобильных дорог путем реконструкции, капитального ремонта, ремонта";
2. Комплекс процессных мероприятий "Организация перевозок населения города общественным транспортом";
3. Комплекс процессных мероприятий "Сохранность и приведение в нормативное состояние дорожного полотна и инженерного оборудования, автомобильных дорог города Покачи".
</t>
  </si>
  <si>
    <t xml:space="preserve">Прирост протяженности автомобильных дорог общего пользования местного значения на территории муниципального образования, соответствующих нормативным требованиям к транспортно-эксплуатационным показателям, в результате строительства, реконструкции капитального ремонта
</t>
  </si>
  <si>
    <t xml:space="preserve">Развитие современной транспортной системы, обеспечивающей повышение доступности и безопасности услуг транспортного комплекса для населения города Покачи;
</t>
  </si>
  <si>
    <t xml:space="preserve"> Комфортная и безопасная среда для жизни, пункт "в" части 1 Указа Президента Российской Федерации "О национальных целях развития Российской Федерации на период до 2030 года и на перспективу до 2036 года"</t>
  </si>
  <si>
    <t>%</t>
  </si>
  <si>
    <t>3.2</t>
  </si>
  <si>
    <t>Контракт на закупку и установку остановочных павильонов</t>
  </si>
  <si>
    <t>Количество закупленных и установленных остановочных павильонов</t>
  </si>
  <si>
    <t>МП*
ГП**</t>
  </si>
  <si>
    <t>** Государственная программа</t>
  </si>
  <si>
    <t xml:space="preserve">
Обеспечение перевозок населения города общественным транспортом по городским маршрутам
</t>
  </si>
  <si>
    <t>2. Объекты планируемые к созданию в период реализации муниципальной программы 20___-20__ годов</t>
  </si>
  <si>
    <t xml:space="preserve">Доля протяженности автомобильных дорог общего пользования местного значения, отвечающих нормативным требованиям от общей протяженности автомобильных дорог общего пользования местного значения
Количество установленных остановочных павильонов
</t>
  </si>
  <si>
    <t>Прирост протяженности автомобильных дорог общего пользования местного значения на территории муниципального образования, соответствующих нормативным требованиям к транспортно-эксплуатационным показателям, в результате строительства, реконструкции капитального ремонта</t>
  </si>
  <si>
    <t xml:space="preserve">Постановление Правительства ХМАО - Югры от 10.11.2023 № 559-п
"О государственной программе Ханты-Мансийского автономного округа - Югры "Современная транспортная система"
</t>
  </si>
  <si>
    <t xml:space="preserve">Контракт на выполнение работ по строительству, капитальному ремонту автомобильной дороги.
</t>
  </si>
  <si>
    <t xml:space="preserve">11,357/1,567
</t>
  </si>
  <si>
    <t>1.Структурный элемент Комплекс процессных мероприятий "Строительство новых и совершенствование существующих автомобильных дорог путем реконструкции, капитального ремонта." (всего), в том числе:
ЦС 15.4.01.00000</t>
  </si>
  <si>
    <t>2.Структурный элемент Комплекс процессных мероприятий "Организация перевозок населения города общественным транспортом." (всего), в том числе:
ЦС 15.4.02.00000</t>
  </si>
  <si>
    <t>3.Структурный элемент Комплекс процессных мероприятий "Сохранность и приведение в нормативное состояние дорожного полотна и инжинерного оборудования, автомобильных дорог города Покачи." (всего), в том числе:
ЦС 15.4.03.00000</t>
  </si>
  <si>
    <t>от 30.10.2024 № 1003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</si>
</sst>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19]#,##0"/>
    <numFmt numFmtId="165" formatCode="[$-419]#,##0.00"/>
    <numFmt numFmtId="166" formatCode="[$-419]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164" fontId="0" fillId="0" borderId="0"/>
    <xf numFmtId="164" fontId="2" fillId="0" borderId="0"/>
    <xf numFmtId="164" fontId="2" fillId="0" borderId="0"/>
    <xf numFmtId="164" fontId="2" fillId="0" borderId="0"/>
    <xf numFmtId="164" fontId="2" fillId="0" borderId="0"/>
  </cellStyleXfs>
  <cellXfs count="227">
    <xf numFmtId="164" fontId="0" fillId="0" borderId="0" xfId="0"/>
    <xf numFmtId="164" fontId="1" fillId="0" borderId="0" xfId="0" applyFont="1"/>
    <xf numFmtId="164" fontId="1" fillId="0" borderId="1" xfId="0" applyFont="1" applyBorder="1" applyAlignment="1">
      <alignment horizontal="center" vertical="center"/>
    </xf>
    <xf numFmtId="164" fontId="3" fillId="0" borderId="0" xfId="2" applyFont="1"/>
    <xf numFmtId="164" fontId="1" fillId="0" borderId="0" xfId="2" applyFont="1"/>
    <xf numFmtId="49" fontId="3" fillId="0" borderId="1" xfId="0" applyNumberFormat="1" applyFont="1" applyBorder="1" applyAlignment="1">
      <alignment horizontal="center" vertical="center"/>
    </xf>
    <xf numFmtId="164" fontId="3" fillId="0" borderId="0" xfId="2" applyFont="1" applyAlignment="1">
      <alignment horizontal="right"/>
    </xf>
    <xf numFmtId="164" fontId="3" fillId="0" borderId="1" xfId="0" applyFont="1" applyBorder="1" applyAlignment="1">
      <alignment horizontal="center" vertical="center"/>
    </xf>
    <xf numFmtId="164" fontId="3" fillId="0" borderId="1" xfId="0" applyFont="1" applyBorder="1" applyAlignment="1">
      <alignment horizontal="center" vertical="center" wrapText="1"/>
    </xf>
    <xf numFmtId="164" fontId="3" fillId="0" borderId="1" xfId="2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49" fontId="6" fillId="0" borderId="25" xfId="0" applyNumberFormat="1" applyFont="1" applyBorder="1" applyAlignment="1">
      <alignment horizontal="center" vertical="center"/>
    </xf>
    <xf numFmtId="164" fontId="7" fillId="0" borderId="1" xfId="2" applyFont="1" applyBorder="1" applyAlignment="1">
      <alignment horizontal="center" vertical="center" wrapText="1"/>
    </xf>
    <xf numFmtId="164" fontId="5" fillId="0" borderId="0" xfId="2" applyFont="1" applyAlignment="1">
      <alignment horizontal="right"/>
    </xf>
    <xf numFmtId="164" fontId="5" fillId="0" borderId="0" xfId="2" applyFont="1"/>
    <xf numFmtId="164" fontId="4" fillId="0" borderId="1" xfId="2" applyFont="1" applyBorder="1" applyAlignment="1">
      <alignment horizontal="left" vertical="center" wrapText="1"/>
    </xf>
    <xf numFmtId="164" fontId="3" fillId="0" borderId="1" xfId="2" applyFont="1" applyBorder="1" applyAlignment="1">
      <alignment horizontal="left" vertical="center" wrapText="1"/>
    </xf>
    <xf numFmtId="164" fontId="1" fillId="0" borderId="1" xfId="0" applyFont="1" applyBorder="1"/>
    <xf numFmtId="164" fontId="3" fillId="0" borderId="8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9" xfId="0" applyFont="1" applyBorder="1" applyAlignment="1">
      <alignment horizontal="center" vertical="center" wrapText="1"/>
    </xf>
    <xf numFmtId="164" fontId="0" fillId="0" borderId="1" xfId="0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0" fillId="0" borderId="1" xfId="0" applyNumberFormat="1" applyBorder="1"/>
    <xf numFmtId="164" fontId="8" fillId="2" borderId="0" xfId="0" applyFont="1" applyFill="1"/>
    <xf numFmtId="164" fontId="8" fillId="2" borderId="0" xfId="0" applyFont="1" applyFill="1" applyAlignment="1">
      <alignment horizontal="right"/>
    </xf>
    <xf numFmtId="164" fontId="8" fillId="2" borderId="0" xfId="0" applyFont="1" applyFill="1" applyAlignment="1">
      <alignment horizontal="right"/>
    </xf>
    <xf numFmtId="164" fontId="8" fillId="2" borderId="1" xfId="0" applyFont="1" applyFill="1" applyBorder="1" applyAlignment="1">
      <alignment horizontal="center" vertical="center" wrapText="1"/>
    </xf>
    <xf numFmtId="164" fontId="8" fillId="2" borderId="7" xfId="0" applyFont="1" applyFill="1" applyBorder="1" applyAlignment="1">
      <alignment horizontal="center"/>
    </xf>
    <xf numFmtId="164" fontId="8" fillId="2" borderId="0" xfId="0" applyFont="1" applyFill="1" applyBorder="1" applyAlignment="1">
      <alignment vertical="top" wrapText="1"/>
    </xf>
    <xf numFmtId="164" fontId="8" fillId="2" borderId="0" xfId="0" applyFont="1" applyFill="1" applyBorder="1"/>
    <xf numFmtId="164" fontId="3" fillId="0" borderId="1" xfId="0" applyFont="1" applyBorder="1" applyAlignment="1">
      <alignment horizontal="center" vertical="center"/>
    </xf>
    <xf numFmtId="164" fontId="1" fillId="2" borderId="0" xfId="0" applyFont="1" applyFill="1"/>
    <xf numFmtId="164" fontId="8" fillId="2" borderId="0" xfId="0" applyFont="1" applyFill="1" applyAlignment="1"/>
    <xf numFmtId="164" fontId="1" fillId="0" borderId="0" xfId="0" applyFont="1" applyAlignment="1">
      <alignment horizontal="right"/>
    </xf>
    <xf numFmtId="3" fontId="8" fillId="2" borderId="1" xfId="0" applyNumberFormat="1" applyFont="1" applyFill="1" applyBorder="1" applyAlignment="1">
      <alignment horizontal="center" vertical="center" wrapText="1"/>
    </xf>
    <xf numFmtId="164" fontId="4" fillId="2" borderId="1" xfId="0" applyFont="1" applyFill="1" applyBorder="1" applyAlignment="1">
      <alignment horizontal="left" vertical="center" wrapText="1"/>
    </xf>
    <xf numFmtId="164" fontId="1" fillId="0" borderId="1" xfId="0" applyFont="1" applyBorder="1" applyAlignment="1">
      <alignment horizontal="center" vertical="center" wrapText="1"/>
    </xf>
    <xf numFmtId="164" fontId="8" fillId="0" borderId="0" xfId="0" applyFont="1"/>
    <xf numFmtId="164" fontId="8" fillId="0" borderId="0" xfId="0" applyFont="1" applyAlignment="1">
      <alignment horizontal="left" vertical="center"/>
    </xf>
    <xf numFmtId="164" fontId="8" fillId="2" borderId="0" xfId="0" applyFont="1" applyFill="1" applyAlignment="1">
      <alignment horizontal="left" vertical="center"/>
    </xf>
    <xf numFmtId="164" fontId="1" fillId="0" borderId="1" xfId="0" applyFont="1" applyBorder="1" applyAlignment="1">
      <alignment horizontal="center" wrapText="1"/>
    </xf>
    <xf numFmtId="164" fontId="3" fillId="3" borderId="1" xfId="0" applyFont="1" applyFill="1" applyBorder="1" applyAlignment="1">
      <alignment horizontal="center" vertical="center" wrapText="1"/>
    </xf>
    <xf numFmtId="164" fontId="3" fillId="3" borderId="1" xfId="0" applyFont="1" applyFill="1" applyBorder="1" applyAlignment="1">
      <alignment horizontal="center" wrapText="1"/>
    </xf>
    <xf numFmtId="164" fontId="3" fillId="0" borderId="0" xfId="0" applyFont="1"/>
    <xf numFmtId="164" fontId="9" fillId="0" borderId="1" xfId="0" applyFont="1" applyBorder="1" applyAlignment="1">
      <alignment wrapText="1"/>
    </xf>
    <xf numFmtId="165" fontId="9" fillId="0" borderId="1" xfId="0" applyNumberFormat="1" applyFont="1" applyBorder="1" applyAlignment="1">
      <alignment vertical="top" wrapText="1"/>
    </xf>
    <xf numFmtId="164" fontId="1" fillId="0" borderId="1" xfId="0" applyFont="1" applyBorder="1" applyAlignment="1">
      <alignment wrapText="1"/>
    </xf>
    <xf numFmtId="164" fontId="1" fillId="0" borderId="1" xfId="0" applyFont="1" applyBorder="1" applyAlignment="1">
      <alignment vertical="top" wrapText="1"/>
    </xf>
    <xf numFmtId="164" fontId="10" fillId="0" borderId="1" xfId="0" applyFont="1" applyBorder="1" applyAlignment="1">
      <alignment horizontal="justify" wrapText="1"/>
    </xf>
    <xf numFmtId="165" fontId="1" fillId="0" borderId="1" xfId="0" applyNumberFormat="1" applyFont="1" applyBorder="1" applyAlignment="1">
      <alignment vertical="top" wrapText="1"/>
    </xf>
    <xf numFmtId="164" fontId="1" fillId="0" borderId="1" xfId="0" applyFont="1" applyBorder="1" applyAlignment="1">
      <alignment horizontal="justify" wrapText="1"/>
    </xf>
    <xf numFmtId="164" fontId="1" fillId="0" borderId="6" xfId="2" applyFont="1" applyBorder="1" applyAlignment="1">
      <alignment vertical="center" wrapText="1"/>
    </xf>
    <xf numFmtId="4" fontId="1" fillId="0" borderId="1" xfId="2" applyNumberFormat="1" applyFont="1" applyBorder="1"/>
    <xf numFmtId="164" fontId="1" fillId="0" borderId="1" xfId="2" applyFont="1" applyBorder="1"/>
    <xf numFmtId="164" fontId="1" fillId="0" borderId="6" xfId="2" applyFont="1" applyBorder="1" applyAlignment="1">
      <alignment vertical="center"/>
    </xf>
    <xf numFmtId="165" fontId="1" fillId="0" borderId="1" xfId="2" applyNumberFormat="1" applyFont="1" applyBorder="1"/>
    <xf numFmtId="164" fontId="1" fillId="0" borderId="1" xfId="2" applyFont="1" applyBorder="1" applyAlignment="1">
      <alignment vertical="center"/>
    </xf>
    <xf numFmtId="164" fontId="3" fillId="0" borderId="1" xfId="0" applyFont="1" applyBorder="1" applyAlignment="1">
      <alignment horizontal="center" vertical="center" wrapText="1"/>
    </xf>
    <xf numFmtId="164" fontId="9" fillId="3" borderId="6" xfId="2" applyFont="1" applyFill="1" applyBorder="1" applyAlignment="1">
      <alignment vertical="center" wrapText="1"/>
    </xf>
    <xf numFmtId="4" fontId="9" fillId="3" borderId="1" xfId="2" applyNumberFormat="1" applyFont="1" applyFill="1" applyBorder="1"/>
    <xf numFmtId="165" fontId="9" fillId="3" borderId="1" xfId="2" applyNumberFormat="1" applyFont="1" applyFill="1" applyBorder="1"/>
    <xf numFmtId="164" fontId="12" fillId="0" borderId="1" xfId="0" applyFont="1" applyBorder="1" applyAlignment="1">
      <alignment horizontal="center" vertical="top" wrapText="1"/>
    </xf>
    <xf numFmtId="164" fontId="13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164" fontId="8" fillId="2" borderId="1" xfId="0" applyFont="1" applyFill="1" applyBorder="1" applyAlignment="1">
      <alignment horizontal="center" vertical="center" wrapText="1"/>
    </xf>
    <xf numFmtId="164" fontId="8" fillId="0" borderId="0" xfId="0" applyFont="1" applyAlignment="1">
      <alignment horizontal="left" vertical="center"/>
    </xf>
    <xf numFmtId="164" fontId="1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164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164" fontId="12" fillId="0" borderId="1" xfId="0" applyFont="1" applyBorder="1" applyAlignment="1">
      <alignment horizontal="center" vertical="top" wrapText="1"/>
    </xf>
    <xf numFmtId="164" fontId="12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/>
    </xf>
    <xf numFmtId="164" fontId="1" fillId="2" borderId="1" xfId="0" applyFont="1" applyFill="1" applyBorder="1" applyAlignment="1">
      <alignment wrapText="1"/>
    </xf>
    <xf numFmtId="49" fontId="12" fillId="0" borderId="1" xfId="0" applyNumberFormat="1" applyFont="1" applyBorder="1" applyAlignment="1">
      <alignment horizontal="center" vertical="center" wrapText="1"/>
    </xf>
    <xf numFmtId="164" fontId="12" fillId="0" borderId="1" xfId="0" applyFont="1" applyBorder="1" applyAlignment="1">
      <alignment horizontal="center" vertical="center" wrapText="1"/>
    </xf>
    <xf numFmtId="164" fontId="13" fillId="0" borderId="1" xfId="0" applyFont="1" applyBorder="1" applyAlignment="1">
      <alignment horizontal="center" vertical="center" wrapText="1"/>
    </xf>
    <xf numFmtId="164" fontId="12" fillId="0" borderId="1" xfId="0" applyFont="1" applyBorder="1" applyAlignment="1">
      <alignment horizontal="justify" vertical="center" wrapText="1"/>
    </xf>
    <xf numFmtId="164" fontId="12" fillId="2" borderId="1" xfId="0" applyFont="1" applyFill="1" applyBorder="1" applyAlignment="1">
      <alignment horizontal="center" vertical="center" wrapText="1"/>
    </xf>
    <xf numFmtId="164" fontId="0" fillId="2" borderId="0" xfId="0" applyFill="1"/>
    <xf numFmtId="164" fontId="3" fillId="0" borderId="1" xfId="0" applyFont="1" applyBorder="1" applyAlignment="1">
      <alignment horizontal="center" vertical="center" wrapText="1"/>
    </xf>
    <xf numFmtId="164" fontId="0" fillId="0" borderId="1" xfId="0" applyBorder="1" applyAlignment="1">
      <alignment horizontal="center"/>
    </xf>
    <xf numFmtId="164" fontId="8" fillId="2" borderId="1" xfId="0" applyFont="1" applyFill="1" applyBorder="1" applyAlignment="1">
      <alignment horizontal="center" vertical="center" wrapText="1"/>
    </xf>
    <xf numFmtId="164" fontId="1" fillId="2" borderId="1" xfId="0" applyFont="1" applyFill="1" applyBorder="1" applyAlignment="1">
      <alignment horizontal="center" vertical="center" wrapText="1"/>
    </xf>
    <xf numFmtId="164" fontId="1" fillId="0" borderId="6" xfId="0" applyFont="1" applyBorder="1" applyAlignment="1">
      <alignment vertical="center" wrapText="1"/>
    </xf>
    <xf numFmtId="164" fontId="12" fillId="0" borderId="1" xfId="0" applyFont="1" applyBorder="1" applyAlignment="1">
      <alignment horizontal="left" vertical="center" wrapText="1"/>
    </xf>
    <xf numFmtId="164" fontId="1" fillId="2" borderId="6" xfId="0" applyFont="1" applyFill="1" applyBorder="1" applyAlignment="1">
      <alignment vertical="center" wrapText="1"/>
    </xf>
    <xf numFmtId="164" fontId="1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center" vertical="center"/>
    </xf>
    <xf numFmtId="4" fontId="8" fillId="2" borderId="5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164" fontId="8" fillId="2" borderId="31" xfId="0" applyFont="1" applyFill="1" applyBorder="1" applyAlignment="1">
      <alignment horizontal="center" vertical="top" wrapText="1"/>
    </xf>
    <xf numFmtId="164" fontId="8" fillId="2" borderId="0" xfId="0" applyFont="1" applyFill="1" applyBorder="1" applyAlignment="1">
      <alignment horizontal="center" vertical="top" wrapText="1"/>
    </xf>
    <xf numFmtId="164" fontId="1" fillId="2" borderId="34" xfId="0" applyFont="1" applyFill="1" applyBorder="1" applyAlignment="1">
      <alignment horizontal="left" vertical="center" wrapText="1"/>
    </xf>
    <xf numFmtId="164" fontId="1" fillId="2" borderId="35" xfId="0" applyFont="1" applyFill="1" applyBorder="1" applyAlignment="1">
      <alignment horizontal="left" vertical="center" wrapText="1"/>
    </xf>
    <xf numFmtId="164" fontId="1" fillId="2" borderId="36" xfId="0" applyFont="1" applyFill="1" applyBorder="1" applyAlignment="1">
      <alignment horizontal="left" vertical="center" wrapText="1"/>
    </xf>
    <xf numFmtId="164" fontId="8" fillId="2" borderId="37" xfId="0" applyFont="1" applyFill="1" applyBorder="1" applyAlignment="1">
      <alignment horizontal="center" vertical="center" wrapText="1"/>
    </xf>
    <xf numFmtId="164" fontId="8" fillId="2" borderId="35" xfId="0" applyFont="1" applyFill="1" applyBorder="1" applyAlignment="1">
      <alignment horizontal="center" vertical="center" wrapText="1"/>
    </xf>
    <xf numFmtId="164" fontId="8" fillId="2" borderId="38" xfId="0" applyFont="1" applyFill="1" applyBorder="1" applyAlignment="1">
      <alignment horizontal="center" vertical="center" wrapText="1"/>
    </xf>
    <xf numFmtId="164" fontId="8" fillId="2" borderId="1" xfId="0" applyFont="1" applyFill="1" applyBorder="1" applyAlignment="1">
      <alignment horizontal="center" vertical="top" wrapText="1"/>
    </xf>
    <xf numFmtId="164" fontId="8" fillId="2" borderId="1" xfId="0" applyFont="1" applyFill="1" applyBorder="1" applyAlignment="1">
      <alignment horizontal="left" vertical="center"/>
    </xf>
    <xf numFmtId="164" fontId="8" fillId="2" borderId="30" xfId="0" applyFont="1" applyFill="1" applyBorder="1" applyAlignment="1">
      <alignment horizontal="center" vertical="center"/>
    </xf>
    <xf numFmtId="164" fontId="8" fillId="2" borderId="21" xfId="0" applyFont="1" applyFill="1" applyBorder="1" applyAlignment="1">
      <alignment horizontal="center" vertical="center"/>
    </xf>
    <xf numFmtId="164" fontId="8" fillId="2" borderId="8" xfId="0" applyFont="1" applyFill="1" applyBorder="1" applyAlignment="1">
      <alignment horizontal="center" vertical="center"/>
    </xf>
    <xf numFmtId="164" fontId="8" fillId="2" borderId="9" xfId="0" applyFont="1" applyFill="1" applyBorder="1" applyAlignment="1">
      <alignment horizontal="center" vertical="center"/>
    </xf>
    <xf numFmtId="164" fontId="8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/>
    </xf>
    <xf numFmtId="164" fontId="8" fillId="2" borderId="1" xfId="0" applyFont="1" applyFill="1" applyBorder="1" applyAlignment="1">
      <alignment horizontal="center"/>
    </xf>
    <xf numFmtId="164" fontId="1" fillId="2" borderId="1" xfId="0" applyFont="1" applyFill="1" applyBorder="1" applyAlignment="1">
      <alignment horizontal="left" vertical="center" wrapText="1"/>
    </xf>
    <xf numFmtId="164" fontId="8" fillId="2" borderId="0" xfId="0" applyFont="1" applyFill="1" applyAlignment="1">
      <alignment horizontal="right"/>
    </xf>
    <xf numFmtId="164" fontId="8" fillId="2" borderId="0" xfId="0" applyFont="1" applyFill="1" applyAlignment="1">
      <alignment horizontal="center" wrapText="1"/>
    </xf>
    <xf numFmtId="164" fontId="8" fillId="2" borderId="0" xfId="0" applyFont="1" applyFill="1" applyAlignment="1">
      <alignment horizontal="center"/>
    </xf>
    <xf numFmtId="164" fontId="1" fillId="2" borderId="3" xfId="0" applyFont="1" applyFill="1" applyBorder="1" applyAlignment="1">
      <alignment horizontal="left" vertical="center" wrapText="1"/>
    </xf>
    <xf numFmtId="164" fontId="1" fillId="2" borderId="4" xfId="0" applyFont="1" applyFill="1" applyBorder="1" applyAlignment="1">
      <alignment horizontal="left" vertical="center" wrapText="1"/>
    </xf>
    <xf numFmtId="164" fontId="1" fillId="2" borderId="5" xfId="0" applyFont="1" applyFill="1" applyBorder="1" applyAlignment="1">
      <alignment horizontal="left" vertical="center" wrapText="1"/>
    </xf>
    <xf numFmtId="164" fontId="1" fillId="0" borderId="6" xfId="0" applyFont="1" applyBorder="1" applyAlignment="1">
      <alignment horizontal="center" vertical="center" wrapText="1"/>
    </xf>
    <xf numFmtId="164" fontId="1" fillId="0" borderId="7" xfId="0" applyFont="1" applyBorder="1" applyAlignment="1">
      <alignment horizontal="center" vertical="center" wrapText="1"/>
    </xf>
    <xf numFmtId="164" fontId="1" fillId="0" borderId="0" xfId="0" applyFont="1" applyAlignment="1">
      <alignment horizontal="center" wrapText="1"/>
    </xf>
    <xf numFmtId="164" fontId="1" fillId="0" borderId="0" xfId="0" applyFont="1" applyAlignment="1">
      <alignment horizontal="left"/>
    </xf>
    <xf numFmtId="164" fontId="1" fillId="2" borderId="6" xfId="0" applyFont="1" applyFill="1" applyBorder="1" applyAlignment="1">
      <alignment horizontal="center" vertical="center" wrapText="1"/>
    </xf>
    <xf numFmtId="164" fontId="1" fillId="2" borderId="7" xfId="0" applyFont="1" applyFill="1" applyBorder="1" applyAlignment="1">
      <alignment horizontal="center" vertical="center" wrapText="1"/>
    </xf>
    <xf numFmtId="164" fontId="8" fillId="0" borderId="0" xfId="0" applyFont="1" applyAlignment="1">
      <alignment horizontal="left" vertical="center"/>
    </xf>
    <xf numFmtId="164" fontId="8" fillId="0" borderId="0" xfId="0" applyFont="1" applyAlignment="1">
      <alignment horizontal="left" vertical="center" wrapText="1"/>
    </xf>
    <xf numFmtId="164" fontId="8" fillId="2" borderId="30" xfId="0" applyFont="1" applyFill="1" applyBorder="1" applyAlignment="1">
      <alignment horizontal="center" vertical="center" wrapText="1"/>
    </xf>
    <xf numFmtId="164" fontId="8" fillId="2" borderId="21" xfId="0" applyFont="1" applyFill="1" applyBorder="1" applyAlignment="1">
      <alignment horizontal="center" vertical="center" wrapText="1"/>
    </xf>
    <xf numFmtId="164" fontId="8" fillId="2" borderId="3" xfId="0" applyFont="1" applyFill="1" applyBorder="1" applyAlignment="1">
      <alignment horizontal="left" vertical="center" wrapText="1"/>
    </xf>
    <xf numFmtId="164" fontId="8" fillId="2" borderId="4" xfId="0" applyFont="1" applyFill="1" applyBorder="1" applyAlignment="1">
      <alignment horizontal="left" vertical="center" wrapText="1"/>
    </xf>
    <xf numFmtId="164" fontId="8" fillId="2" borderId="5" xfId="0" applyFont="1" applyFill="1" applyBorder="1" applyAlignment="1">
      <alignment horizontal="left" vertical="center" wrapText="1"/>
    </xf>
    <xf numFmtId="164" fontId="1" fillId="0" borderId="0" xfId="0" applyFont="1" applyAlignment="1">
      <alignment horizontal="center"/>
    </xf>
    <xf numFmtId="164" fontId="8" fillId="2" borderId="6" xfId="0" applyFont="1" applyFill="1" applyBorder="1" applyAlignment="1">
      <alignment horizontal="center" vertical="center" wrapText="1"/>
    </xf>
    <xf numFmtId="164" fontId="8" fillId="2" borderId="7" xfId="0" applyFont="1" applyFill="1" applyBorder="1" applyAlignment="1">
      <alignment horizontal="center" vertical="center" wrapText="1"/>
    </xf>
    <xf numFmtId="164" fontId="8" fillId="2" borderId="3" xfId="0" applyFont="1" applyFill="1" applyBorder="1" applyAlignment="1">
      <alignment horizontal="center" vertical="center" wrapText="1"/>
    </xf>
    <xf numFmtId="164" fontId="8" fillId="2" borderId="4" xfId="0" applyFont="1" applyFill="1" applyBorder="1" applyAlignment="1">
      <alignment horizontal="center" vertical="center" wrapText="1"/>
    </xf>
    <xf numFmtId="164" fontId="8" fillId="2" borderId="5" xfId="0" applyFont="1" applyFill="1" applyBorder="1" applyAlignment="1">
      <alignment horizontal="center" vertical="center" wrapText="1"/>
    </xf>
    <xf numFmtId="164" fontId="1" fillId="0" borderId="0" xfId="0" applyFont="1" applyAlignment="1">
      <alignment horizontal="left" vertical="top" wrapText="1"/>
    </xf>
    <xf numFmtId="164" fontId="1" fillId="0" borderId="0" xfId="0" applyFont="1" applyAlignment="1">
      <alignment horizontal="left" vertical="top"/>
    </xf>
    <xf numFmtId="164" fontId="6" fillId="0" borderId="24" xfId="0" applyFont="1" applyBorder="1" applyAlignment="1">
      <alignment horizontal="center" vertical="center" wrapText="1"/>
    </xf>
    <xf numFmtId="164" fontId="6" fillId="0" borderId="14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164" fontId="6" fillId="0" borderId="26" xfId="0" applyFont="1" applyBorder="1" applyAlignment="1">
      <alignment horizontal="center" vertical="center" wrapText="1"/>
    </xf>
    <xf numFmtId="164" fontId="6" fillId="0" borderId="7" xfId="0" applyFont="1" applyBorder="1" applyAlignment="1">
      <alignment horizontal="center" vertical="center" wrapText="1"/>
    </xf>
    <xf numFmtId="164" fontId="3" fillId="0" borderId="0" xfId="2" applyFont="1" applyAlignment="1">
      <alignment horizontal="right" wrapText="1"/>
    </xf>
    <xf numFmtId="164" fontId="6" fillId="0" borderId="0" xfId="0" applyFont="1" applyAlignment="1">
      <alignment horizontal="center" vertical="center"/>
    </xf>
    <xf numFmtId="164" fontId="6" fillId="0" borderId="22" xfId="0" applyFont="1" applyBorder="1" applyAlignment="1">
      <alignment horizontal="center" vertical="center" wrapText="1"/>
    </xf>
    <xf numFmtId="164" fontId="6" fillId="0" borderId="25" xfId="0" applyFont="1" applyBorder="1" applyAlignment="1">
      <alignment horizontal="center" vertical="center" wrapText="1"/>
    </xf>
    <xf numFmtId="164" fontId="6" fillId="0" borderId="23" xfId="0" applyFont="1" applyBorder="1" applyAlignment="1">
      <alignment horizontal="center" vertical="center" wrapText="1"/>
    </xf>
    <xf numFmtId="164" fontId="6" fillId="0" borderId="1" xfId="0" applyFont="1" applyBorder="1" applyAlignment="1">
      <alignment horizontal="center" vertical="center" wrapText="1"/>
    </xf>
    <xf numFmtId="164" fontId="6" fillId="0" borderId="23" xfId="0" applyFont="1" applyBorder="1" applyAlignment="1">
      <alignment horizontal="center" vertical="center"/>
    </xf>
    <xf numFmtId="164" fontId="6" fillId="0" borderId="1" xfId="0" applyFont="1" applyBorder="1" applyAlignment="1">
      <alignment horizontal="center" vertical="center"/>
    </xf>
    <xf numFmtId="164" fontId="12" fillId="0" borderId="1" xfId="0" applyFont="1" applyBorder="1" applyAlignment="1">
      <alignment horizontal="center" wrapText="1"/>
    </xf>
    <xf numFmtId="164" fontId="12" fillId="0" borderId="3" xfId="0" applyFont="1" applyBorder="1" applyAlignment="1">
      <alignment horizontal="center" vertical="center" wrapText="1"/>
    </xf>
    <xf numFmtId="164" fontId="12" fillId="0" borderId="5" xfId="0" applyFont="1" applyBorder="1" applyAlignment="1">
      <alignment horizontal="center" vertical="center" wrapText="1"/>
    </xf>
    <xf numFmtId="164" fontId="12" fillId="2" borderId="3" xfId="0" applyFont="1" applyFill="1" applyBorder="1" applyAlignment="1">
      <alignment horizontal="center" vertical="top" wrapText="1"/>
    </xf>
    <xf numFmtId="164" fontId="12" fillId="2" borderId="4" xfId="0" applyFont="1" applyFill="1" applyBorder="1" applyAlignment="1">
      <alignment horizontal="center" vertical="top" wrapText="1"/>
    </xf>
    <xf numFmtId="164" fontId="12" fillId="2" borderId="5" xfId="0" applyFont="1" applyFill="1" applyBorder="1" applyAlignment="1">
      <alignment horizontal="center" vertical="top" wrapText="1"/>
    </xf>
    <xf numFmtId="164" fontId="12" fillId="0" borderId="3" xfId="0" applyFont="1" applyBorder="1" applyAlignment="1">
      <alignment horizontal="center" wrapText="1"/>
    </xf>
    <xf numFmtId="164" fontId="12" fillId="0" borderId="5" xfId="0" applyFont="1" applyBorder="1" applyAlignment="1">
      <alignment horizontal="center" wrapText="1"/>
    </xf>
    <xf numFmtId="164" fontId="12" fillId="2" borderId="3" xfId="0" applyFont="1" applyFill="1" applyBorder="1" applyAlignment="1">
      <alignment horizontal="center" wrapText="1"/>
    </xf>
    <xf numFmtId="164" fontId="12" fillId="2" borderId="4" xfId="0" applyFont="1" applyFill="1" applyBorder="1" applyAlignment="1">
      <alignment horizontal="center" wrapText="1"/>
    </xf>
    <xf numFmtId="164" fontId="12" fillId="2" borderId="5" xfId="0" applyFont="1" applyFill="1" applyBorder="1" applyAlignment="1">
      <alignment horizontal="center" wrapText="1"/>
    </xf>
    <xf numFmtId="164" fontId="11" fillId="0" borderId="2" xfId="0" applyFont="1" applyBorder="1" applyAlignment="1">
      <alignment horizontal="center"/>
    </xf>
    <xf numFmtId="164" fontId="12" fillId="0" borderId="1" xfId="0" applyFont="1" applyBorder="1" applyAlignment="1">
      <alignment horizontal="center" vertical="top" wrapText="1"/>
    </xf>
    <xf numFmtId="164" fontId="12" fillId="4" borderId="3" xfId="0" applyFont="1" applyFill="1" applyBorder="1" applyAlignment="1">
      <alignment horizontal="center" vertical="top" wrapText="1"/>
    </xf>
    <xf numFmtId="164" fontId="12" fillId="4" borderId="4" xfId="0" applyFont="1" applyFill="1" applyBorder="1" applyAlignment="1">
      <alignment horizontal="center" vertical="top" wrapText="1"/>
    </xf>
    <xf numFmtId="164" fontId="12" fillId="4" borderId="5" xfId="0" applyFont="1" applyFill="1" applyBorder="1" applyAlignment="1">
      <alignment horizontal="center" vertical="top" wrapText="1"/>
    </xf>
    <xf numFmtId="164" fontId="12" fillId="2" borderId="1" xfId="0" applyFont="1" applyFill="1" applyBorder="1" applyAlignment="1">
      <alignment horizontal="center" wrapText="1"/>
    </xf>
    <xf numFmtId="164" fontId="3" fillId="0" borderId="0" xfId="0" applyFont="1" applyBorder="1" applyAlignment="1">
      <alignment horizontal="center"/>
    </xf>
    <xf numFmtId="164" fontId="1" fillId="0" borderId="1" xfId="0" applyFont="1" applyBorder="1" applyAlignment="1">
      <alignment horizontal="center" wrapText="1"/>
    </xf>
    <xf numFmtId="49" fontId="3" fillId="0" borderId="27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164" fontId="3" fillId="0" borderId="26" xfId="0" applyFont="1" applyBorder="1" applyAlignment="1">
      <alignment horizontal="center" vertical="center" wrapText="1"/>
    </xf>
    <xf numFmtId="164" fontId="3" fillId="0" borderId="7" xfId="0" applyFont="1" applyBorder="1" applyAlignment="1">
      <alignment horizontal="center" vertical="center" wrapText="1"/>
    </xf>
    <xf numFmtId="164" fontId="3" fillId="0" borderId="18" xfId="0" applyFont="1" applyBorder="1" applyAlignment="1">
      <alignment horizontal="center" vertical="center" wrapText="1"/>
    </xf>
    <xf numFmtId="164" fontId="3" fillId="0" borderId="22" xfId="0" applyFont="1" applyBorder="1" applyAlignment="1">
      <alignment horizontal="center" vertical="center" wrapText="1"/>
    </xf>
    <xf numFmtId="164" fontId="3" fillId="0" borderId="25" xfId="0" applyFont="1" applyBorder="1" applyAlignment="1">
      <alignment horizontal="center" vertical="center" wrapText="1"/>
    </xf>
    <xf numFmtId="164" fontId="3" fillId="0" borderId="23" xfId="0" applyFont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 wrapText="1"/>
    </xf>
    <xf numFmtId="164" fontId="3" fillId="0" borderId="23" xfId="0" applyFont="1" applyBorder="1" applyAlignment="1">
      <alignment horizontal="center" vertical="center"/>
    </xf>
    <xf numFmtId="164" fontId="3" fillId="0" borderId="1" xfId="0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164" fontId="3" fillId="0" borderId="27" xfId="0" applyFont="1" applyBorder="1" applyAlignment="1">
      <alignment horizontal="center" vertical="center" wrapText="1"/>
    </xf>
    <xf numFmtId="164" fontId="3" fillId="0" borderId="4" xfId="0" applyFont="1" applyBorder="1" applyAlignment="1">
      <alignment horizontal="center" vertical="center" wrapText="1"/>
    </xf>
    <xf numFmtId="164" fontId="3" fillId="0" borderId="5" xfId="0" applyFont="1" applyBorder="1" applyAlignment="1">
      <alignment horizontal="center" vertical="center" wrapText="1"/>
    </xf>
    <xf numFmtId="164" fontId="1" fillId="0" borderId="3" xfId="0" applyFont="1" applyBorder="1" applyAlignment="1">
      <alignment horizontal="center" vertical="center"/>
    </xf>
    <xf numFmtId="164" fontId="1" fillId="0" borderId="4" xfId="0" applyFont="1" applyBorder="1" applyAlignment="1">
      <alignment horizontal="center" vertical="center"/>
    </xf>
    <xf numFmtId="164" fontId="1" fillId="0" borderId="5" xfId="0" applyFont="1" applyBorder="1" applyAlignment="1">
      <alignment horizontal="center" vertical="center"/>
    </xf>
    <xf numFmtId="164" fontId="1" fillId="0" borderId="30" xfId="0" applyFont="1" applyBorder="1" applyAlignment="1">
      <alignment horizontal="center" vertical="center"/>
    </xf>
    <xf numFmtId="164" fontId="1" fillId="0" borderId="19" xfId="0" applyFont="1" applyBorder="1" applyAlignment="1">
      <alignment horizontal="center" vertical="center"/>
    </xf>
    <xf numFmtId="164" fontId="1" fillId="0" borderId="21" xfId="0" applyFont="1" applyBorder="1" applyAlignment="1">
      <alignment horizontal="center" vertical="center"/>
    </xf>
    <xf numFmtId="164" fontId="1" fillId="0" borderId="31" xfId="0" applyFont="1" applyBorder="1" applyAlignment="1">
      <alignment horizontal="center" vertical="center"/>
    </xf>
    <xf numFmtId="164" fontId="1" fillId="0" borderId="0" xfId="0" applyFont="1" applyAlignment="1">
      <alignment horizontal="center" vertical="center"/>
    </xf>
    <xf numFmtId="164" fontId="1" fillId="0" borderId="15" xfId="0" applyFont="1" applyBorder="1" applyAlignment="1">
      <alignment horizontal="center" vertical="center"/>
    </xf>
    <xf numFmtId="164" fontId="1" fillId="0" borderId="8" xfId="0" applyFont="1" applyBorder="1" applyAlignment="1">
      <alignment horizontal="center" vertical="center"/>
    </xf>
    <xf numFmtId="164" fontId="1" fillId="0" borderId="2" xfId="0" applyFont="1" applyBorder="1" applyAlignment="1">
      <alignment horizontal="center" vertical="center"/>
    </xf>
    <xf numFmtId="164" fontId="1" fillId="0" borderId="9" xfId="0" applyFont="1" applyBorder="1" applyAlignment="1">
      <alignment horizontal="center" vertical="center"/>
    </xf>
    <xf numFmtId="164" fontId="3" fillId="0" borderId="10" xfId="0" applyFont="1" applyBorder="1" applyAlignment="1">
      <alignment horizontal="center" vertical="center" wrapText="1"/>
    </xf>
    <xf numFmtId="164" fontId="3" fillId="0" borderId="12" xfId="0" applyFont="1" applyBorder="1" applyAlignment="1">
      <alignment horizontal="center" vertical="center" wrapText="1"/>
    </xf>
    <xf numFmtId="164" fontId="3" fillId="0" borderId="32" xfId="0" applyFont="1" applyBorder="1" applyAlignment="1">
      <alignment horizontal="center" vertical="center" wrapText="1"/>
    </xf>
    <xf numFmtId="164" fontId="3" fillId="0" borderId="33" xfId="0" applyFont="1" applyBorder="1" applyAlignment="1">
      <alignment horizontal="center" vertical="center" wrapText="1"/>
    </xf>
    <xf numFmtId="164" fontId="3" fillId="0" borderId="16" xfId="0" applyFont="1" applyBorder="1" applyAlignment="1">
      <alignment horizontal="center" vertical="center" wrapText="1"/>
    </xf>
    <xf numFmtId="164" fontId="3" fillId="0" borderId="11" xfId="0" applyFont="1" applyBorder="1" applyAlignment="1">
      <alignment horizontal="center" vertical="center" wrapText="1"/>
    </xf>
    <xf numFmtId="164" fontId="3" fillId="0" borderId="8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9" xfId="0" applyFont="1" applyBorder="1" applyAlignment="1">
      <alignment horizontal="center" vertical="center" wrapText="1"/>
    </xf>
    <xf numFmtId="164" fontId="3" fillId="0" borderId="20" xfId="0" applyFont="1" applyBorder="1" applyAlignment="1">
      <alignment horizontal="center" vertical="center" wrapText="1"/>
    </xf>
    <xf numFmtId="164" fontId="3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3" xfId="1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zoomScale="85" zoomScaleNormal="85" zoomScalePageLayoutView="70" workbookViewId="0">
      <selection activeCell="J5" sqref="J5"/>
    </sheetView>
  </sheetViews>
  <sheetFormatPr defaultRowHeight="15" x14ac:dyDescent="0.25"/>
  <cols>
    <col min="1" max="1" width="29.5703125" style="29" customWidth="1"/>
    <col min="2" max="2" width="9.42578125" style="29" customWidth="1"/>
    <col min="3" max="3" width="57.42578125" style="29" customWidth="1"/>
    <col min="4" max="4" width="49.42578125" style="29" customWidth="1"/>
    <col min="5" max="5" width="19.140625" style="29" customWidth="1"/>
    <col min="6" max="6" width="14.7109375" style="29" customWidth="1"/>
    <col min="7" max="7" width="14.42578125" style="29" customWidth="1"/>
    <col min="8" max="8" width="17.85546875" style="29" customWidth="1"/>
    <col min="9" max="9" width="15.7109375" style="29" customWidth="1"/>
    <col min="10" max="11" width="22.42578125" style="29" customWidth="1"/>
    <col min="12" max="16384" width="9.140625" style="29"/>
  </cols>
  <sheetData>
    <row r="1" spans="1:11" ht="24.75" customHeight="1" x14ac:dyDescent="0.25">
      <c r="J1" s="30"/>
      <c r="K1" s="30" t="s">
        <v>110</v>
      </c>
    </row>
    <row r="2" spans="1:11" ht="13.5" customHeight="1" x14ac:dyDescent="0.25">
      <c r="H2" s="120" t="s">
        <v>98</v>
      </c>
      <c r="I2" s="120"/>
      <c r="J2" s="120"/>
      <c r="K2" s="120"/>
    </row>
    <row r="3" spans="1:11" ht="20.25" customHeight="1" x14ac:dyDescent="0.25">
      <c r="J3" s="30"/>
      <c r="K3" s="30" t="s">
        <v>199</v>
      </c>
    </row>
    <row r="4" spans="1:11" ht="22.5" customHeight="1" x14ac:dyDescent="0.25">
      <c r="J4" s="30"/>
      <c r="K4" s="30"/>
    </row>
    <row r="5" spans="1:11" ht="51" customHeight="1" x14ac:dyDescent="0.25">
      <c r="D5" s="121" t="s">
        <v>111</v>
      </c>
      <c r="E5" s="122"/>
      <c r="F5" s="122"/>
      <c r="G5" s="122"/>
      <c r="J5" s="30"/>
      <c r="K5" s="30"/>
    </row>
    <row r="6" spans="1:11" x14ac:dyDescent="0.25">
      <c r="J6" s="30"/>
      <c r="K6" s="30"/>
    </row>
    <row r="7" spans="1:11" ht="34.5" customHeight="1" x14ac:dyDescent="0.25">
      <c r="A7" s="72" t="s">
        <v>0</v>
      </c>
      <c r="B7" s="119" t="s">
        <v>142</v>
      </c>
      <c r="C7" s="119"/>
      <c r="D7" s="119"/>
      <c r="E7" s="119"/>
      <c r="F7" s="119"/>
      <c r="G7" s="119"/>
      <c r="H7" s="119"/>
      <c r="I7" s="119"/>
      <c r="J7" s="119"/>
      <c r="K7" s="119"/>
    </row>
    <row r="8" spans="1:11" ht="48.75" customHeight="1" x14ac:dyDescent="0.25">
      <c r="A8" s="72" t="s">
        <v>99</v>
      </c>
      <c r="B8" s="119" t="s">
        <v>100</v>
      </c>
      <c r="C8" s="119"/>
      <c r="D8" s="119"/>
      <c r="E8" s="119"/>
      <c r="F8" s="119"/>
      <c r="G8" s="119"/>
      <c r="H8" s="119"/>
      <c r="I8" s="119"/>
      <c r="J8" s="119"/>
      <c r="K8" s="119"/>
    </row>
    <row r="9" spans="1:11" ht="66" customHeight="1" x14ac:dyDescent="0.25">
      <c r="A9" s="72" t="s">
        <v>101</v>
      </c>
      <c r="B9" s="119" t="s">
        <v>152</v>
      </c>
      <c r="C9" s="119"/>
      <c r="D9" s="119"/>
      <c r="E9" s="119"/>
      <c r="F9" s="119"/>
      <c r="G9" s="119"/>
      <c r="H9" s="119"/>
      <c r="I9" s="119"/>
      <c r="J9" s="119"/>
      <c r="K9" s="119"/>
    </row>
    <row r="10" spans="1:11" ht="36" customHeight="1" x14ac:dyDescent="0.25">
      <c r="A10" s="72" t="s">
        <v>95</v>
      </c>
      <c r="B10" s="123" t="s">
        <v>96</v>
      </c>
      <c r="C10" s="124"/>
      <c r="D10" s="124"/>
      <c r="E10" s="124"/>
      <c r="F10" s="124"/>
      <c r="G10" s="124"/>
      <c r="H10" s="124"/>
      <c r="I10" s="124"/>
      <c r="J10" s="124"/>
      <c r="K10" s="125"/>
    </row>
    <row r="11" spans="1:11" ht="72.75" customHeight="1" x14ac:dyDescent="0.25">
      <c r="A11" s="72" t="s">
        <v>102</v>
      </c>
      <c r="B11" s="119" t="s">
        <v>181</v>
      </c>
      <c r="C11" s="119"/>
      <c r="D11" s="119"/>
      <c r="E11" s="119"/>
      <c r="F11" s="119"/>
      <c r="G11" s="119"/>
      <c r="H11" s="119"/>
      <c r="I11" s="119"/>
      <c r="J11" s="119"/>
      <c r="K11" s="119"/>
    </row>
    <row r="12" spans="1:11" ht="78.75" customHeight="1" x14ac:dyDescent="0.25">
      <c r="A12" s="72" t="s">
        <v>1</v>
      </c>
      <c r="B12" s="119" t="s">
        <v>178</v>
      </c>
      <c r="C12" s="119"/>
      <c r="D12" s="119"/>
      <c r="E12" s="119"/>
      <c r="F12" s="119"/>
      <c r="G12" s="119"/>
      <c r="H12" s="119"/>
      <c r="I12" s="119"/>
      <c r="J12" s="119"/>
      <c r="K12" s="119"/>
    </row>
    <row r="13" spans="1:11" ht="105" customHeight="1" x14ac:dyDescent="0.25">
      <c r="A13" s="72" t="s">
        <v>103</v>
      </c>
      <c r="B13" s="119" t="s">
        <v>179</v>
      </c>
      <c r="C13" s="119"/>
      <c r="D13" s="119"/>
      <c r="E13" s="119"/>
      <c r="F13" s="119"/>
      <c r="G13" s="119"/>
      <c r="H13" s="119"/>
      <c r="I13" s="119"/>
      <c r="J13" s="119"/>
      <c r="K13" s="119"/>
    </row>
    <row r="14" spans="1:11" ht="15.75" hidden="1" customHeight="1" x14ac:dyDescent="0.25">
      <c r="A14" s="102"/>
      <c r="B14" s="103"/>
      <c r="C14" s="103"/>
      <c r="D14" s="103"/>
      <c r="E14" s="103"/>
      <c r="F14" s="103"/>
      <c r="G14" s="103"/>
      <c r="H14" s="103"/>
      <c r="I14" s="103"/>
      <c r="J14" s="103"/>
      <c r="K14" s="103"/>
    </row>
    <row r="15" spans="1:11" ht="23.25" customHeight="1" x14ac:dyDescent="0.25">
      <c r="A15" s="110" t="s">
        <v>15</v>
      </c>
      <c r="B15" s="112" t="s">
        <v>63</v>
      </c>
      <c r="C15" s="113"/>
      <c r="D15" s="116" t="s">
        <v>93</v>
      </c>
      <c r="E15" s="116"/>
      <c r="F15" s="117" t="s">
        <v>104</v>
      </c>
      <c r="G15" s="117"/>
      <c r="H15" s="117"/>
      <c r="I15" s="117"/>
      <c r="J15" s="117"/>
      <c r="K15" s="117"/>
    </row>
    <row r="16" spans="1:11" ht="21" customHeight="1" x14ac:dyDescent="0.25">
      <c r="A16" s="110"/>
      <c r="B16" s="114"/>
      <c r="C16" s="115"/>
      <c r="D16" s="116"/>
      <c r="E16" s="116"/>
      <c r="F16" s="33">
        <v>2025</v>
      </c>
      <c r="G16" s="33">
        <v>2026</v>
      </c>
      <c r="H16" s="33">
        <v>2027</v>
      </c>
      <c r="I16" s="33">
        <v>2028</v>
      </c>
      <c r="J16" s="118" t="s">
        <v>94</v>
      </c>
      <c r="K16" s="118"/>
    </row>
    <row r="17" spans="1:11" ht="21.75" customHeight="1" x14ac:dyDescent="0.25">
      <c r="A17" s="110"/>
      <c r="B17" s="111" t="s">
        <v>105</v>
      </c>
      <c r="C17" s="111"/>
      <c r="D17" s="99">
        <f>D18+D19+D20+D21</f>
        <v>238305433</v>
      </c>
      <c r="E17" s="100"/>
      <c r="F17" s="73">
        <f>F18+F19+F20+F21</f>
        <v>87546300</v>
      </c>
      <c r="G17" s="98">
        <f t="shared" ref="G17:I17" si="0">G18+G19+G20+G21</f>
        <v>75157357</v>
      </c>
      <c r="H17" s="98">
        <f t="shared" si="0"/>
        <v>75601776</v>
      </c>
      <c r="I17" s="98">
        <f t="shared" si="0"/>
        <v>0</v>
      </c>
      <c r="J17" s="99">
        <v>0</v>
      </c>
      <c r="K17" s="100"/>
    </row>
    <row r="18" spans="1:11" ht="22.5" customHeight="1" x14ac:dyDescent="0.25">
      <c r="A18" s="110"/>
      <c r="B18" s="111" t="s">
        <v>5</v>
      </c>
      <c r="C18" s="111"/>
      <c r="D18" s="99">
        <f t="shared" ref="D18:D21" si="1">F18+G18+H18+I18+J18</f>
        <v>0</v>
      </c>
      <c r="E18" s="100"/>
      <c r="F18" s="73">
        <v>0</v>
      </c>
      <c r="G18" s="73">
        <v>0</v>
      </c>
      <c r="H18" s="73">
        <v>0</v>
      </c>
      <c r="I18" s="73">
        <v>0</v>
      </c>
      <c r="J18" s="101">
        <v>0</v>
      </c>
      <c r="K18" s="101"/>
    </row>
    <row r="19" spans="1:11" ht="20.25" customHeight="1" x14ac:dyDescent="0.25">
      <c r="A19" s="110"/>
      <c r="B19" s="111" t="s">
        <v>6</v>
      </c>
      <c r="C19" s="111"/>
      <c r="D19" s="99">
        <f t="shared" si="1"/>
        <v>107031900</v>
      </c>
      <c r="E19" s="100"/>
      <c r="F19" s="73">
        <v>36321900</v>
      </c>
      <c r="G19" s="73">
        <v>35355000</v>
      </c>
      <c r="H19" s="73">
        <v>35355000</v>
      </c>
      <c r="I19" s="73">
        <v>0</v>
      </c>
      <c r="J19" s="101">
        <v>0</v>
      </c>
      <c r="K19" s="101"/>
    </row>
    <row r="20" spans="1:11" ht="19.5" customHeight="1" x14ac:dyDescent="0.25">
      <c r="A20" s="110"/>
      <c r="B20" s="111" t="s">
        <v>7</v>
      </c>
      <c r="C20" s="111"/>
      <c r="D20" s="99">
        <f t="shared" si="1"/>
        <v>131273533</v>
      </c>
      <c r="E20" s="100"/>
      <c r="F20" s="73">
        <v>51224400</v>
      </c>
      <c r="G20" s="73">
        <v>39802357</v>
      </c>
      <c r="H20" s="73">
        <v>40246776</v>
      </c>
      <c r="I20" s="73">
        <v>0</v>
      </c>
      <c r="J20" s="101">
        <v>0</v>
      </c>
      <c r="K20" s="101"/>
    </row>
    <row r="21" spans="1:11" ht="21" customHeight="1" x14ac:dyDescent="0.25">
      <c r="A21" s="110"/>
      <c r="B21" s="111" t="s">
        <v>8</v>
      </c>
      <c r="C21" s="111"/>
      <c r="D21" s="99">
        <f t="shared" si="1"/>
        <v>0</v>
      </c>
      <c r="E21" s="100"/>
      <c r="F21" s="73">
        <v>0</v>
      </c>
      <c r="G21" s="73">
        <v>0</v>
      </c>
      <c r="H21" s="73">
        <v>0</v>
      </c>
      <c r="I21" s="73">
        <v>0</v>
      </c>
      <c r="J21" s="101">
        <v>0</v>
      </c>
      <c r="K21" s="101"/>
    </row>
    <row r="22" spans="1:11" ht="17.25" customHeight="1" thickBot="1" x14ac:dyDescent="0.3">
      <c r="A22" s="110"/>
      <c r="B22" s="110"/>
      <c r="C22" s="110"/>
      <c r="D22" s="110"/>
      <c r="E22" s="110"/>
      <c r="F22" s="110"/>
      <c r="G22" s="110"/>
      <c r="H22" s="110"/>
      <c r="I22" s="110"/>
      <c r="J22" s="110"/>
      <c r="K22" s="110"/>
    </row>
    <row r="23" spans="1:11" s="1" customFormat="1" ht="73.5" customHeight="1" x14ac:dyDescent="0.25">
      <c r="A23" s="104" t="s">
        <v>109</v>
      </c>
      <c r="B23" s="105"/>
      <c r="C23" s="106"/>
      <c r="D23" s="107" t="s">
        <v>182</v>
      </c>
      <c r="E23" s="108"/>
      <c r="F23" s="108"/>
      <c r="G23" s="108"/>
      <c r="H23" s="108"/>
      <c r="I23" s="108"/>
      <c r="J23" s="108"/>
      <c r="K23" s="109"/>
    </row>
    <row r="24" spans="1:11" ht="15" customHeight="1" x14ac:dyDescent="0.25">
      <c r="A24" s="34"/>
      <c r="B24" s="34"/>
      <c r="C24" s="34"/>
      <c r="D24" s="35"/>
      <c r="E24" s="35"/>
      <c r="F24" s="35"/>
      <c r="G24" s="35"/>
      <c r="H24" s="35"/>
      <c r="I24" s="35"/>
    </row>
  </sheetData>
  <mergeCells count="33">
    <mergeCell ref="J16:K16"/>
    <mergeCell ref="B17:C17"/>
    <mergeCell ref="B13:K13"/>
    <mergeCell ref="D17:E17"/>
    <mergeCell ref="H2:K2"/>
    <mergeCell ref="D5:G5"/>
    <mergeCell ref="B10:K10"/>
    <mergeCell ref="B11:K11"/>
    <mergeCell ref="B12:K12"/>
    <mergeCell ref="B9:K9"/>
    <mergeCell ref="B7:K7"/>
    <mergeCell ref="B8:K8"/>
    <mergeCell ref="D19:E19"/>
    <mergeCell ref="J19:K19"/>
    <mergeCell ref="B18:C18"/>
    <mergeCell ref="D18:E18"/>
    <mergeCell ref="J18:K18"/>
    <mergeCell ref="D20:E20"/>
    <mergeCell ref="J20:K20"/>
    <mergeCell ref="J17:K17"/>
    <mergeCell ref="A14:K14"/>
    <mergeCell ref="A23:C23"/>
    <mergeCell ref="D23:K23"/>
    <mergeCell ref="A22:K22"/>
    <mergeCell ref="B21:C21"/>
    <mergeCell ref="D21:E21"/>
    <mergeCell ref="J21:K21"/>
    <mergeCell ref="A15:A21"/>
    <mergeCell ref="B15:C16"/>
    <mergeCell ref="D15:E16"/>
    <mergeCell ref="F15:K15"/>
    <mergeCell ref="B20:C20"/>
    <mergeCell ref="B19:C19"/>
  </mergeCells>
  <pageMargins left="1.1811023622047245" right="0.39370078740157483" top="0.78740157480314965" bottom="0.78740157480314965" header="0.31496062992125984" footer="0.31496062992125984"/>
  <pageSetup paperSize="9" scale="47" firstPageNumber="2" fitToHeight="3" orientation="landscape" useFirstPageNumber="1" r:id="rId1"/>
  <headerFooter>
    <oddHeader>&amp;C&amp;"Times New Roman,обычный"4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zoomScale="90" zoomScaleNormal="90" zoomScalePageLayoutView="70" workbookViewId="0">
      <selection activeCell="B14" sqref="B14"/>
    </sheetView>
  </sheetViews>
  <sheetFormatPr defaultRowHeight="15" x14ac:dyDescent="0.25"/>
  <cols>
    <col min="1" max="1" width="8.42578125" style="1" customWidth="1"/>
    <col min="2" max="2" width="46.42578125" style="1" customWidth="1"/>
    <col min="3" max="3" width="12.85546875" style="1" customWidth="1"/>
    <col min="4" max="4" width="16" style="1" customWidth="1"/>
    <col min="5" max="6" width="16.28515625" style="1" customWidth="1"/>
    <col min="7" max="7" width="11.5703125" style="37" customWidth="1"/>
    <col min="8" max="8" width="10.85546875" style="1" customWidth="1"/>
    <col min="9" max="10" width="12.7109375" style="1" customWidth="1"/>
    <col min="11" max="12" width="9.140625" style="1"/>
    <col min="13" max="13" width="34" style="37" customWidth="1"/>
    <col min="14" max="14" width="19.85546875" style="1" customWidth="1"/>
    <col min="15" max="15" width="35.42578125" style="1" customWidth="1"/>
    <col min="16" max="16" width="15.42578125" style="1" customWidth="1"/>
    <col min="17" max="16384" width="9.140625" style="1"/>
  </cols>
  <sheetData>
    <row r="1" spans="1:16" x14ac:dyDescent="0.25">
      <c r="H1" s="38"/>
      <c r="I1" s="29"/>
      <c r="K1" s="39"/>
      <c r="L1" s="39"/>
    </row>
    <row r="2" spans="1:16" x14ac:dyDescent="0.25">
      <c r="K2" s="39"/>
      <c r="L2" s="31"/>
    </row>
    <row r="5" spans="1:16" ht="30.75" customHeight="1" x14ac:dyDescent="0.25">
      <c r="A5" s="128" t="s">
        <v>106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</row>
    <row r="6" spans="1:16" ht="21" customHeight="1" x14ac:dyDescent="0.25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</row>
    <row r="8" spans="1:16" ht="23.25" customHeight="1" x14ac:dyDescent="0.25">
      <c r="A8" s="116" t="s">
        <v>107</v>
      </c>
      <c r="B8" s="116" t="s">
        <v>108</v>
      </c>
      <c r="C8" s="140" t="s">
        <v>17</v>
      </c>
      <c r="D8" s="140" t="s">
        <v>18</v>
      </c>
      <c r="E8" s="134" t="s">
        <v>3</v>
      </c>
      <c r="F8" s="135"/>
      <c r="G8" s="142" t="s">
        <v>19</v>
      </c>
      <c r="H8" s="143"/>
      <c r="I8" s="143"/>
      <c r="J8" s="143"/>
      <c r="K8" s="143"/>
      <c r="L8" s="144"/>
      <c r="M8" s="130" t="s">
        <v>20</v>
      </c>
      <c r="N8" s="126" t="s">
        <v>21</v>
      </c>
      <c r="O8" s="126" t="s">
        <v>22</v>
      </c>
      <c r="P8" s="126" t="s">
        <v>23</v>
      </c>
    </row>
    <row r="9" spans="1:16" ht="123.75" customHeight="1" x14ac:dyDescent="0.25">
      <c r="A9" s="116"/>
      <c r="B9" s="116"/>
      <c r="C9" s="141"/>
      <c r="D9" s="141"/>
      <c r="E9" s="70" t="s">
        <v>143</v>
      </c>
      <c r="F9" s="70" t="s">
        <v>144</v>
      </c>
      <c r="G9" s="79">
        <v>2025</v>
      </c>
      <c r="H9" s="79">
        <v>2026</v>
      </c>
      <c r="I9" s="79">
        <v>2027</v>
      </c>
      <c r="J9" s="79">
        <v>2028</v>
      </c>
      <c r="K9" s="79">
        <v>2029</v>
      </c>
      <c r="L9" s="79">
        <v>2030</v>
      </c>
      <c r="M9" s="131"/>
      <c r="N9" s="127"/>
      <c r="O9" s="127"/>
      <c r="P9" s="127"/>
    </row>
    <row r="10" spans="1:16" x14ac:dyDescent="0.25">
      <c r="A10" s="32">
        <v>1</v>
      </c>
      <c r="B10" s="32">
        <v>2</v>
      </c>
      <c r="C10" s="32">
        <v>3</v>
      </c>
      <c r="D10" s="32">
        <v>4</v>
      </c>
      <c r="E10" s="70">
        <v>5</v>
      </c>
      <c r="F10" s="92">
        <v>6</v>
      </c>
      <c r="G10" s="92">
        <v>7</v>
      </c>
      <c r="H10" s="92">
        <v>8</v>
      </c>
      <c r="I10" s="92">
        <v>9</v>
      </c>
      <c r="J10" s="92">
        <v>10</v>
      </c>
      <c r="K10" s="92">
        <v>11</v>
      </c>
      <c r="L10" s="92">
        <v>12</v>
      </c>
      <c r="M10" s="92">
        <v>13</v>
      </c>
      <c r="N10" s="92">
        <v>14</v>
      </c>
      <c r="O10" s="92">
        <v>15</v>
      </c>
      <c r="P10" s="92">
        <v>16</v>
      </c>
    </row>
    <row r="11" spans="1:16" ht="45" customHeight="1" x14ac:dyDescent="0.25">
      <c r="A11" s="136" t="s">
        <v>171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8"/>
    </row>
    <row r="12" spans="1:16" ht="136.5" customHeight="1" x14ac:dyDescent="0.25">
      <c r="A12" s="40">
        <v>1</v>
      </c>
      <c r="B12" s="41" t="s">
        <v>151</v>
      </c>
      <c r="C12" s="74" t="s">
        <v>146</v>
      </c>
      <c r="D12" s="74" t="s">
        <v>147</v>
      </c>
      <c r="E12" s="74">
        <v>1</v>
      </c>
      <c r="F12" s="82">
        <v>2023</v>
      </c>
      <c r="G12" s="74">
        <v>1</v>
      </c>
      <c r="H12" s="74">
        <v>1</v>
      </c>
      <c r="I12" s="74">
        <v>1</v>
      </c>
      <c r="J12" s="74">
        <v>1</v>
      </c>
      <c r="K12" s="74">
        <v>1</v>
      </c>
      <c r="L12" s="74">
        <v>1</v>
      </c>
      <c r="M12" s="83" t="s">
        <v>158</v>
      </c>
      <c r="N12" s="42" t="s">
        <v>157</v>
      </c>
      <c r="O12" s="42" t="s">
        <v>159</v>
      </c>
      <c r="P12" s="42" t="s">
        <v>159</v>
      </c>
    </row>
    <row r="13" spans="1:16" ht="150" customHeight="1" x14ac:dyDescent="0.25">
      <c r="A13" s="40">
        <v>2</v>
      </c>
      <c r="B13" s="41" t="s">
        <v>180</v>
      </c>
      <c r="C13" s="74" t="s">
        <v>187</v>
      </c>
      <c r="D13" s="74" t="s">
        <v>148</v>
      </c>
      <c r="E13" s="74" t="s">
        <v>195</v>
      </c>
      <c r="F13" s="82">
        <v>2023</v>
      </c>
      <c r="G13" s="74">
        <v>0</v>
      </c>
      <c r="H13" s="74">
        <v>0</v>
      </c>
      <c r="I13" s="74">
        <v>0</v>
      </c>
      <c r="J13" s="74">
        <v>0</v>
      </c>
      <c r="K13" s="74">
        <v>0</v>
      </c>
      <c r="L13" s="74">
        <v>0</v>
      </c>
      <c r="M13" s="96" t="s">
        <v>193</v>
      </c>
      <c r="N13" s="42" t="s">
        <v>155</v>
      </c>
      <c r="O13" s="94" t="s">
        <v>182</v>
      </c>
      <c r="P13" s="42" t="s">
        <v>159</v>
      </c>
    </row>
    <row r="14" spans="1:16" ht="228.75" customHeight="1" x14ac:dyDescent="0.25">
      <c r="A14" s="40">
        <v>3</v>
      </c>
      <c r="B14" s="41" t="s">
        <v>176</v>
      </c>
      <c r="C14" s="74" t="s">
        <v>146</v>
      </c>
      <c r="D14" s="74" t="s">
        <v>183</v>
      </c>
      <c r="E14" s="75">
        <v>100</v>
      </c>
      <c r="F14" s="82">
        <v>2023</v>
      </c>
      <c r="G14" s="76" t="s">
        <v>138</v>
      </c>
      <c r="H14" s="77">
        <v>94.97</v>
      </c>
      <c r="I14" s="77">
        <v>94.97</v>
      </c>
      <c r="J14" s="77">
        <v>94.97</v>
      </c>
      <c r="K14" s="77">
        <v>94.97</v>
      </c>
      <c r="L14" s="77">
        <v>94.97</v>
      </c>
      <c r="M14" s="97" t="s">
        <v>194</v>
      </c>
      <c r="N14" s="42" t="s">
        <v>153</v>
      </c>
      <c r="O14" s="42" t="s">
        <v>159</v>
      </c>
      <c r="P14" s="42" t="s">
        <v>159</v>
      </c>
    </row>
    <row r="15" spans="1:16" ht="234.75" customHeight="1" x14ac:dyDescent="0.25">
      <c r="A15" s="79" t="s">
        <v>169</v>
      </c>
      <c r="B15" s="41" t="s">
        <v>170</v>
      </c>
      <c r="C15" s="74" t="s">
        <v>146</v>
      </c>
      <c r="D15" s="74" t="s">
        <v>149</v>
      </c>
      <c r="E15" s="78">
        <v>41.7</v>
      </c>
      <c r="F15" s="82">
        <v>2023</v>
      </c>
      <c r="G15" s="78">
        <v>35.9</v>
      </c>
      <c r="H15" s="78">
        <v>35.9</v>
      </c>
      <c r="I15" s="78">
        <v>35.9</v>
      </c>
      <c r="J15" s="78">
        <v>35.9</v>
      </c>
      <c r="K15" s="78">
        <v>35.9</v>
      </c>
      <c r="L15" s="78">
        <v>35.9</v>
      </c>
      <c r="M15" s="97" t="s">
        <v>194</v>
      </c>
      <c r="N15" s="42" t="s">
        <v>154</v>
      </c>
      <c r="O15" s="42" t="s">
        <v>159</v>
      </c>
      <c r="P15" s="42" t="s">
        <v>159</v>
      </c>
    </row>
    <row r="16" spans="1:16" ht="199.5" customHeight="1" x14ac:dyDescent="0.25">
      <c r="A16" s="79" t="s">
        <v>184</v>
      </c>
      <c r="B16" s="41" t="s">
        <v>150</v>
      </c>
      <c r="C16" s="74" t="s">
        <v>146</v>
      </c>
      <c r="D16" s="74" t="s">
        <v>149</v>
      </c>
      <c r="E16" s="78">
        <v>41.7</v>
      </c>
      <c r="F16" s="82">
        <v>2023</v>
      </c>
      <c r="G16" s="78">
        <v>37.799999999999997</v>
      </c>
      <c r="H16" s="78">
        <v>37.799999999999997</v>
      </c>
      <c r="I16" s="78">
        <v>37.799999999999997</v>
      </c>
      <c r="J16" s="78">
        <v>37.799999999999997</v>
      </c>
      <c r="K16" s="78">
        <v>37.799999999999997</v>
      </c>
      <c r="L16" s="78">
        <v>37.799999999999997</v>
      </c>
      <c r="M16" s="97" t="s">
        <v>194</v>
      </c>
      <c r="N16" s="42" t="s">
        <v>156</v>
      </c>
      <c r="O16" s="42" t="s">
        <v>159</v>
      </c>
      <c r="P16" s="42" t="s">
        <v>159</v>
      </c>
    </row>
    <row r="17" spans="1:16" ht="203.25" customHeight="1" x14ac:dyDescent="0.25">
      <c r="A17" s="40">
        <v>4</v>
      </c>
      <c r="B17" s="41" t="s">
        <v>186</v>
      </c>
      <c r="C17" s="74" t="s">
        <v>146</v>
      </c>
      <c r="D17" s="74" t="s">
        <v>147</v>
      </c>
      <c r="E17" s="78">
        <v>0</v>
      </c>
      <c r="F17" s="82" t="s">
        <v>145</v>
      </c>
      <c r="G17" s="76">
        <v>2</v>
      </c>
      <c r="H17" s="76">
        <v>0</v>
      </c>
      <c r="I17" s="76">
        <v>0</v>
      </c>
      <c r="J17" s="76">
        <v>0</v>
      </c>
      <c r="K17" s="76">
        <v>0</v>
      </c>
      <c r="L17" s="76">
        <v>0</v>
      </c>
      <c r="M17" s="93" t="s">
        <v>185</v>
      </c>
      <c r="N17" s="42" t="s">
        <v>155</v>
      </c>
      <c r="O17" s="42" t="s">
        <v>159</v>
      </c>
      <c r="P17" s="42" t="s">
        <v>159</v>
      </c>
    </row>
    <row r="18" spans="1:16" x14ac:dyDescent="0.25">
      <c r="A18" s="43"/>
      <c r="B18" s="43" t="s">
        <v>160</v>
      </c>
      <c r="C18" s="43"/>
      <c r="D18" s="43"/>
      <c r="E18" s="43"/>
      <c r="F18" s="43"/>
      <c r="G18" s="29"/>
      <c r="H18" s="43"/>
      <c r="I18" s="43"/>
      <c r="J18" s="43"/>
    </row>
    <row r="19" spans="1:16" x14ac:dyDescent="0.25">
      <c r="A19" s="43"/>
      <c r="B19" s="43" t="s">
        <v>188</v>
      </c>
      <c r="C19" s="43"/>
      <c r="D19" s="43"/>
      <c r="E19" s="43"/>
      <c r="F19" s="43"/>
      <c r="G19" s="29"/>
      <c r="H19" s="43"/>
      <c r="I19" s="43"/>
      <c r="J19" s="43"/>
    </row>
    <row r="20" spans="1:16" x14ac:dyDescent="0.25">
      <c r="A20" s="132"/>
      <c r="B20" s="132"/>
      <c r="C20" s="132"/>
      <c r="D20" s="132"/>
      <c r="E20" s="132"/>
      <c r="F20" s="132"/>
      <c r="G20" s="132"/>
      <c r="H20" s="132"/>
      <c r="I20" s="132"/>
      <c r="J20" s="132"/>
    </row>
    <row r="21" spans="1:16" ht="37.5" customHeight="1" x14ac:dyDescent="0.25">
      <c r="A21" s="133"/>
      <c r="B21" s="133"/>
      <c r="C21" s="133"/>
      <c r="D21" s="133"/>
      <c r="E21" s="133"/>
      <c r="F21" s="133"/>
      <c r="G21" s="133"/>
      <c r="H21" s="133"/>
      <c r="I21" s="133"/>
      <c r="J21" s="133"/>
    </row>
    <row r="22" spans="1:16" x14ac:dyDescent="0.25">
      <c r="A22" s="132"/>
      <c r="B22" s="132"/>
      <c r="C22" s="132"/>
      <c r="D22" s="132"/>
      <c r="E22" s="132"/>
      <c r="F22" s="132"/>
      <c r="G22" s="132"/>
      <c r="H22" s="132"/>
      <c r="I22" s="132"/>
      <c r="J22" s="132"/>
    </row>
    <row r="23" spans="1:16" ht="39" customHeight="1" x14ac:dyDescent="0.25">
      <c r="A23" s="133"/>
      <c r="B23" s="133"/>
      <c r="C23" s="133"/>
      <c r="D23" s="133"/>
      <c r="E23" s="133"/>
      <c r="F23" s="133"/>
      <c r="G23" s="133"/>
      <c r="H23" s="133"/>
      <c r="I23" s="133"/>
      <c r="J23" s="133"/>
    </row>
    <row r="24" spans="1:16" ht="53.25" customHeight="1" x14ac:dyDescent="0.25">
      <c r="A24" s="133"/>
      <c r="B24" s="133"/>
      <c r="C24" s="133"/>
      <c r="D24" s="133"/>
      <c r="E24" s="133"/>
      <c r="F24" s="133"/>
      <c r="G24" s="133"/>
      <c r="H24" s="133"/>
      <c r="I24" s="133"/>
      <c r="J24" s="133"/>
    </row>
    <row r="25" spans="1:16" x14ac:dyDescent="0.25">
      <c r="A25" s="132"/>
      <c r="B25" s="132"/>
      <c r="C25" s="132"/>
      <c r="D25" s="132"/>
      <c r="E25" s="132"/>
      <c r="F25" s="132"/>
      <c r="G25" s="132"/>
      <c r="H25" s="132"/>
      <c r="I25" s="132"/>
      <c r="J25" s="132"/>
    </row>
    <row r="26" spans="1:16" x14ac:dyDescent="0.25">
      <c r="A26" s="132"/>
      <c r="B26" s="132"/>
      <c r="C26" s="132"/>
      <c r="D26" s="132"/>
      <c r="E26" s="132"/>
      <c r="F26" s="132"/>
      <c r="G26" s="132"/>
      <c r="H26" s="132"/>
      <c r="I26" s="132"/>
      <c r="J26" s="132"/>
    </row>
    <row r="27" spans="1:16" x14ac:dyDescent="0.25">
      <c r="A27" s="44"/>
      <c r="B27" s="44"/>
      <c r="C27" s="44"/>
      <c r="D27" s="44"/>
      <c r="E27" s="71"/>
      <c r="F27" s="44"/>
      <c r="G27" s="45"/>
      <c r="H27" s="44"/>
      <c r="I27" s="44"/>
      <c r="J27" s="44"/>
    </row>
    <row r="28" spans="1:16" x14ac:dyDescent="0.25">
      <c r="A28" s="132"/>
      <c r="B28" s="132"/>
      <c r="C28" s="132"/>
      <c r="D28" s="132"/>
      <c r="E28" s="132"/>
      <c r="F28" s="132"/>
      <c r="G28" s="132"/>
      <c r="H28" s="132"/>
      <c r="I28" s="132"/>
      <c r="J28" s="132"/>
    </row>
    <row r="29" spans="1:16" x14ac:dyDescent="0.25">
      <c r="A29" s="132"/>
      <c r="B29" s="132"/>
      <c r="C29" s="132"/>
      <c r="D29" s="132"/>
      <c r="E29" s="132"/>
      <c r="F29" s="132"/>
      <c r="G29" s="132"/>
      <c r="H29" s="132"/>
      <c r="I29" s="132"/>
      <c r="J29" s="132"/>
    </row>
    <row r="30" spans="1:16" x14ac:dyDescent="0.25">
      <c r="A30" s="132"/>
      <c r="B30" s="132"/>
      <c r="C30" s="132"/>
      <c r="D30" s="132"/>
      <c r="E30" s="132"/>
      <c r="F30" s="132"/>
      <c r="G30" s="132"/>
      <c r="H30" s="132"/>
      <c r="I30" s="132"/>
      <c r="J30" s="132"/>
    </row>
    <row r="31" spans="1:16" x14ac:dyDescent="0.25">
      <c r="A31" s="132"/>
      <c r="B31" s="132"/>
      <c r="C31" s="132"/>
      <c r="D31" s="132"/>
      <c r="E31" s="132"/>
      <c r="F31" s="132"/>
      <c r="G31" s="132"/>
      <c r="H31" s="132"/>
      <c r="I31" s="132"/>
      <c r="J31" s="132"/>
    </row>
    <row r="32" spans="1:16" x14ac:dyDescent="0.25">
      <c r="A32" s="145"/>
      <c r="B32" s="146"/>
      <c r="C32" s="146"/>
      <c r="D32" s="146"/>
      <c r="E32" s="146"/>
      <c r="F32" s="146"/>
      <c r="G32" s="146"/>
      <c r="H32" s="146"/>
      <c r="I32" s="146"/>
      <c r="J32" s="146"/>
    </row>
    <row r="33" spans="1:10" x14ac:dyDescent="0.25">
      <c r="A33" s="129"/>
      <c r="B33" s="129"/>
      <c r="C33" s="129"/>
      <c r="D33" s="129"/>
      <c r="E33" s="129"/>
      <c r="F33" s="129"/>
      <c r="G33" s="129"/>
      <c r="H33" s="129"/>
      <c r="I33" s="129"/>
      <c r="J33" s="129"/>
    </row>
    <row r="34" spans="1:10" x14ac:dyDescent="0.25">
      <c r="A34" s="129"/>
      <c r="B34" s="129"/>
      <c r="C34" s="129"/>
      <c r="D34" s="129"/>
      <c r="E34" s="129"/>
      <c r="F34" s="129"/>
      <c r="G34" s="129"/>
      <c r="H34" s="129"/>
      <c r="I34" s="129"/>
      <c r="J34" s="129"/>
    </row>
    <row r="35" spans="1:10" x14ac:dyDescent="0.25">
      <c r="A35" s="129"/>
      <c r="B35" s="129"/>
      <c r="C35" s="129"/>
      <c r="D35" s="129"/>
      <c r="E35" s="129"/>
      <c r="F35" s="129"/>
      <c r="G35" s="129"/>
      <c r="H35" s="129"/>
      <c r="I35" s="129"/>
      <c r="J35" s="129"/>
    </row>
    <row r="36" spans="1:10" x14ac:dyDescent="0.25">
      <c r="A36" s="139"/>
      <c r="B36" s="139"/>
      <c r="C36" s="139"/>
      <c r="D36" s="139"/>
      <c r="E36" s="139"/>
      <c r="F36" s="139"/>
      <c r="G36" s="139"/>
      <c r="H36" s="139"/>
      <c r="I36" s="139"/>
      <c r="J36" s="139"/>
    </row>
  </sheetData>
  <mergeCells count="28">
    <mergeCell ref="A36:J36"/>
    <mergeCell ref="C8:C9"/>
    <mergeCell ref="D8:D9"/>
    <mergeCell ref="G8:L8"/>
    <mergeCell ref="A30:J30"/>
    <mergeCell ref="A31:J31"/>
    <mergeCell ref="A32:J32"/>
    <mergeCell ref="A33:J33"/>
    <mergeCell ref="A34:J34"/>
    <mergeCell ref="A24:J24"/>
    <mergeCell ref="A25:J25"/>
    <mergeCell ref="A26:J26"/>
    <mergeCell ref="A28:J28"/>
    <mergeCell ref="A29:J29"/>
    <mergeCell ref="A20:J20"/>
    <mergeCell ref="A21:J21"/>
    <mergeCell ref="N8:N9"/>
    <mergeCell ref="O8:O9"/>
    <mergeCell ref="P8:P9"/>
    <mergeCell ref="A5:P6"/>
    <mergeCell ref="A35:J35"/>
    <mergeCell ref="M8:M9"/>
    <mergeCell ref="A22:J22"/>
    <mergeCell ref="A23:J23"/>
    <mergeCell ref="A8:A9"/>
    <mergeCell ref="B8:B9"/>
    <mergeCell ref="E8:F8"/>
    <mergeCell ref="A11:P11"/>
  </mergeCells>
  <pageMargins left="1.1811023622047245" right="0.39370078740157483" top="0.78740157480314965" bottom="0.78740157480314965" header="0.31496062992125984" footer="0.31496062992125984"/>
  <pageSetup paperSize="9" scale="44" firstPageNumber="5" fitToHeight="3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zoomScale="70" zoomScaleNormal="70" zoomScalePageLayoutView="70" workbookViewId="0">
      <selection activeCell="D40" sqref="D40"/>
    </sheetView>
  </sheetViews>
  <sheetFormatPr defaultRowHeight="15" x14ac:dyDescent="0.25"/>
  <cols>
    <col min="1" max="1" width="8.7109375" style="1" customWidth="1"/>
    <col min="2" max="2" width="35.42578125" style="1" customWidth="1"/>
    <col min="3" max="4" width="16.140625" style="1" customWidth="1"/>
    <col min="5" max="5" width="12.28515625" style="1" customWidth="1"/>
    <col min="6" max="11" width="16.5703125" style="1" customWidth="1"/>
    <col min="12" max="12" width="16.85546875" style="1" customWidth="1"/>
    <col min="13" max="13" width="19.42578125" style="1" customWidth="1"/>
    <col min="14" max="14" width="22.42578125" style="1" customWidth="1"/>
    <col min="15" max="16384" width="9.140625" style="1"/>
  </cols>
  <sheetData>
    <row r="1" spans="1:14" s="4" customFormat="1" ht="82.5" customHeight="1" x14ac:dyDescent="0.25">
      <c r="A1" s="3"/>
      <c r="B1" s="3"/>
      <c r="C1" s="3"/>
      <c r="D1" s="3"/>
      <c r="E1" s="3"/>
      <c r="F1" s="3"/>
      <c r="G1" s="3"/>
      <c r="H1" s="3"/>
      <c r="I1" s="154"/>
      <c r="J1" s="154"/>
      <c r="K1" s="154"/>
      <c r="L1" s="154"/>
      <c r="M1" s="154"/>
      <c r="N1" s="154"/>
    </row>
    <row r="2" spans="1:14" s="4" customFormat="1" ht="24" customHeight="1" x14ac:dyDescent="0.25">
      <c r="A2" s="3"/>
      <c r="B2" s="3"/>
      <c r="C2" s="3"/>
      <c r="D2" s="3"/>
      <c r="E2" s="3"/>
      <c r="F2" s="3"/>
      <c r="G2" s="3"/>
      <c r="H2" s="3"/>
      <c r="I2" s="6"/>
      <c r="J2" s="6"/>
      <c r="K2" s="6"/>
      <c r="L2" s="3"/>
      <c r="M2" s="3"/>
      <c r="N2" s="6"/>
    </row>
    <row r="3" spans="1:14" ht="30" customHeight="1" thickBot="1" x14ac:dyDescent="0.3">
      <c r="A3" s="155" t="s">
        <v>25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</row>
    <row r="4" spans="1:14" ht="30" customHeight="1" x14ac:dyDescent="0.25">
      <c r="A4" s="156" t="s">
        <v>2</v>
      </c>
      <c r="B4" s="158" t="s">
        <v>16</v>
      </c>
      <c r="C4" s="158" t="s">
        <v>17</v>
      </c>
      <c r="D4" s="158" t="s">
        <v>18</v>
      </c>
      <c r="E4" s="152" t="s">
        <v>3</v>
      </c>
      <c r="F4" s="160" t="s">
        <v>43</v>
      </c>
      <c r="G4" s="160"/>
      <c r="H4" s="160"/>
      <c r="I4" s="160"/>
      <c r="J4" s="160"/>
      <c r="K4" s="160"/>
      <c r="L4" s="158" t="s">
        <v>42</v>
      </c>
      <c r="M4" s="158" t="s">
        <v>21</v>
      </c>
      <c r="N4" s="147" t="s">
        <v>23</v>
      </c>
    </row>
    <row r="5" spans="1:14" ht="69.75" customHeight="1" x14ac:dyDescent="0.25">
      <c r="A5" s="157"/>
      <c r="B5" s="159"/>
      <c r="C5" s="159"/>
      <c r="D5" s="159"/>
      <c r="E5" s="153"/>
      <c r="F5" s="12" t="s">
        <v>44</v>
      </c>
      <c r="G5" s="12" t="s">
        <v>45</v>
      </c>
      <c r="H5" s="12" t="s">
        <v>46</v>
      </c>
      <c r="I5" s="12" t="s">
        <v>46</v>
      </c>
      <c r="J5" s="12" t="s">
        <v>46</v>
      </c>
      <c r="K5" s="12" t="s">
        <v>47</v>
      </c>
      <c r="L5" s="161"/>
      <c r="M5" s="159"/>
      <c r="N5" s="148"/>
    </row>
    <row r="6" spans="1:14" ht="34.5" customHeight="1" x14ac:dyDescent="0.25">
      <c r="A6" s="13" t="s">
        <v>33</v>
      </c>
      <c r="B6" s="14" t="s">
        <v>34</v>
      </c>
      <c r="C6" s="14" t="s">
        <v>35</v>
      </c>
      <c r="D6" s="14" t="s">
        <v>36</v>
      </c>
      <c r="E6" s="14" t="s">
        <v>37</v>
      </c>
      <c r="F6" s="12" t="s">
        <v>14</v>
      </c>
      <c r="G6" s="12" t="s">
        <v>13</v>
      </c>
      <c r="H6" s="12" t="s">
        <v>26</v>
      </c>
      <c r="I6" s="12" t="s">
        <v>27</v>
      </c>
      <c r="J6" s="12" t="s">
        <v>28</v>
      </c>
      <c r="K6" s="12" t="s">
        <v>29</v>
      </c>
      <c r="L6" s="12" t="s">
        <v>30</v>
      </c>
      <c r="M6" s="14" t="s">
        <v>31</v>
      </c>
      <c r="N6" s="15" t="s">
        <v>32</v>
      </c>
    </row>
    <row r="7" spans="1:14" ht="34.5" customHeight="1" x14ac:dyDescent="0.25">
      <c r="A7" s="13" t="s">
        <v>40</v>
      </c>
      <c r="B7" s="149" t="s">
        <v>39</v>
      </c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1"/>
    </row>
    <row r="8" spans="1:14" ht="39" customHeight="1" x14ac:dyDescent="0.25">
      <c r="A8" s="16" t="s">
        <v>9</v>
      </c>
      <c r="B8" s="17" t="s">
        <v>41</v>
      </c>
      <c r="C8" s="17" t="s">
        <v>97</v>
      </c>
      <c r="D8" s="17" t="s">
        <v>97</v>
      </c>
      <c r="E8" s="17" t="s">
        <v>97</v>
      </c>
      <c r="F8" s="17" t="s">
        <v>97</v>
      </c>
      <c r="G8" s="17" t="s">
        <v>97</v>
      </c>
      <c r="H8" s="17" t="s">
        <v>97</v>
      </c>
      <c r="I8" s="17" t="s">
        <v>97</v>
      </c>
      <c r="J8" s="17" t="s">
        <v>97</v>
      </c>
      <c r="K8" s="17" t="s">
        <v>97</v>
      </c>
      <c r="L8" s="17" t="s">
        <v>97</v>
      </c>
      <c r="M8" s="17" t="s">
        <v>97</v>
      </c>
      <c r="N8" s="17" t="s">
        <v>97</v>
      </c>
    </row>
    <row r="9" spans="1:14" ht="39" customHeight="1" x14ac:dyDescent="0.25">
      <c r="A9" s="16" t="s">
        <v>10</v>
      </c>
      <c r="B9" s="17" t="s">
        <v>41</v>
      </c>
      <c r="C9" s="17" t="s">
        <v>97</v>
      </c>
      <c r="D9" s="17" t="s">
        <v>97</v>
      </c>
      <c r="E9" s="17" t="s">
        <v>97</v>
      </c>
      <c r="F9" s="17" t="s">
        <v>97</v>
      </c>
      <c r="G9" s="17" t="s">
        <v>97</v>
      </c>
      <c r="H9" s="17" t="s">
        <v>97</v>
      </c>
      <c r="I9" s="17" t="s">
        <v>97</v>
      </c>
      <c r="J9" s="17" t="s">
        <v>97</v>
      </c>
      <c r="K9" s="17" t="s">
        <v>97</v>
      </c>
      <c r="L9" s="17" t="s">
        <v>97</v>
      </c>
      <c r="M9" s="17" t="s">
        <v>97</v>
      </c>
      <c r="N9" s="17" t="s">
        <v>97</v>
      </c>
    </row>
  </sheetData>
  <mergeCells count="12">
    <mergeCell ref="N4:N5"/>
    <mergeCell ref="B7:N7"/>
    <mergeCell ref="E4:E5"/>
    <mergeCell ref="I1:N1"/>
    <mergeCell ref="A3:N3"/>
    <mergeCell ref="A4:A5"/>
    <mergeCell ref="B4:B5"/>
    <mergeCell ref="C4:C5"/>
    <mergeCell ref="D4:D5"/>
    <mergeCell ref="F4:K4"/>
    <mergeCell ref="L4:L5"/>
    <mergeCell ref="M4:M5"/>
  </mergeCells>
  <pageMargins left="1.1811023622047245" right="0.39370078740157483" top="0.78740157480314965" bottom="0.78740157480314965" header="0.31496062992125984" footer="0.31496062992125984"/>
  <pageSetup paperSize="9" scale="52" firstPageNumber="7" fitToHeight="3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5"/>
  <sheetViews>
    <sheetView view="pageLayout" zoomScaleNormal="100" workbookViewId="0">
      <selection activeCell="C8" sqref="C8:D8"/>
    </sheetView>
  </sheetViews>
  <sheetFormatPr defaultRowHeight="15" x14ac:dyDescent="0.25"/>
  <cols>
    <col min="1" max="1" width="6.140625" customWidth="1"/>
    <col min="2" max="2" width="37.85546875" customWidth="1"/>
    <col min="3" max="3" width="40.5703125" customWidth="1"/>
    <col min="4" max="4" width="29.28515625" customWidth="1"/>
    <col min="5" max="5" width="51.28515625" customWidth="1"/>
  </cols>
  <sheetData>
    <row r="2" spans="1:5" ht="15.75" x14ac:dyDescent="0.25">
      <c r="A2" s="173" t="s">
        <v>139</v>
      </c>
      <c r="B2" s="173"/>
      <c r="C2" s="173"/>
      <c r="D2" s="173"/>
      <c r="E2" s="173"/>
    </row>
    <row r="3" spans="1:5" x14ac:dyDescent="0.25">
      <c r="A3" s="67" t="s">
        <v>140</v>
      </c>
      <c r="B3" s="174" t="s">
        <v>173</v>
      </c>
      <c r="C3" s="174" t="s">
        <v>174</v>
      </c>
      <c r="D3" s="174"/>
      <c r="E3" s="174" t="s">
        <v>175</v>
      </c>
    </row>
    <row r="4" spans="1:5" x14ac:dyDescent="0.25">
      <c r="A4" s="67" t="s">
        <v>141</v>
      </c>
      <c r="B4" s="174"/>
      <c r="C4" s="174"/>
      <c r="D4" s="174"/>
      <c r="E4" s="174"/>
    </row>
    <row r="5" spans="1:5" x14ac:dyDescent="0.25">
      <c r="A5" s="67">
        <v>1</v>
      </c>
      <c r="B5" s="67">
        <v>2</v>
      </c>
      <c r="C5" s="174">
        <v>3</v>
      </c>
      <c r="D5" s="174"/>
      <c r="E5" s="67">
        <v>4</v>
      </c>
    </row>
    <row r="6" spans="1:5" s="89" customFormat="1" ht="24.75" customHeight="1" x14ac:dyDescent="0.25">
      <c r="A6" s="88">
        <v>1</v>
      </c>
      <c r="B6" s="178" t="s">
        <v>172</v>
      </c>
      <c r="C6" s="171"/>
      <c r="D6" s="171"/>
      <c r="E6" s="172"/>
    </row>
    <row r="7" spans="1:5" x14ac:dyDescent="0.25">
      <c r="A7" s="86"/>
      <c r="B7" s="174" t="s">
        <v>162</v>
      </c>
      <c r="C7" s="174"/>
      <c r="D7" s="174" t="s">
        <v>163</v>
      </c>
      <c r="E7" s="174"/>
    </row>
    <row r="8" spans="1:5" ht="111.75" customHeight="1" x14ac:dyDescent="0.25">
      <c r="A8" s="84" t="s">
        <v>9</v>
      </c>
      <c r="B8" s="86" t="s">
        <v>177</v>
      </c>
      <c r="C8" s="163" t="s">
        <v>165</v>
      </c>
      <c r="D8" s="164"/>
      <c r="E8" s="95" t="s">
        <v>192</v>
      </c>
    </row>
    <row r="9" spans="1:5" ht="18" customHeight="1" x14ac:dyDescent="0.25">
      <c r="A9" s="80"/>
      <c r="B9" s="175" t="s">
        <v>48</v>
      </c>
      <c r="C9" s="176"/>
      <c r="D9" s="176"/>
      <c r="E9" s="177"/>
    </row>
    <row r="10" spans="1:5" ht="15" customHeight="1" x14ac:dyDescent="0.25">
      <c r="A10" s="81">
        <v>2</v>
      </c>
      <c r="B10" s="170" t="s">
        <v>161</v>
      </c>
      <c r="C10" s="171"/>
      <c r="D10" s="171"/>
      <c r="E10" s="172"/>
    </row>
    <row r="11" spans="1:5" ht="27.75" customHeight="1" x14ac:dyDescent="0.25">
      <c r="A11" s="81"/>
      <c r="B11" s="168" t="s">
        <v>162</v>
      </c>
      <c r="C11" s="169"/>
      <c r="D11" s="168" t="s">
        <v>163</v>
      </c>
      <c r="E11" s="169"/>
    </row>
    <row r="12" spans="1:5" ht="120" customHeight="1" x14ac:dyDescent="0.25">
      <c r="A12" s="84" t="s">
        <v>168</v>
      </c>
      <c r="B12" s="86" t="s">
        <v>189</v>
      </c>
      <c r="C12" s="163" t="s">
        <v>164</v>
      </c>
      <c r="D12" s="164"/>
      <c r="E12" s="87" t="s">
        <v>151</v>
      </c>
    </row>
    <row r="13" spans="1:5" ht="15" customHeight="1" x14ac:dyDescent="0.25">
      <c r="A13" s="85">
        <v>3</v>
      </c>
      <c r="B13" s="165" t="s">
        <v>166</v>
      </c>
      <c r="C13" s="166"/>
      <c r="D13" s="166"/>
      <c r="E13" s="167"/>
    </row>
    <row r="14" spans="1:5" x14ac:dyDescent="0.25">
      <c r="A14" s="85"/>
      <c r="B14" s="162" t="s">
        <v>162</v>
      </c>
      <c r="C14" s="162"/>
      <c r="D14" s="162" t="s">
        <v>163</v>
      </c>
      <c r="E14" s="162"/>
    </row>
    <row r="15" spans="1:5" ht="75.75" customHeight="1" x14ac:dyDescent="0.25">
      <c r="A15" s="84" t="s">
        <v>169</v>
      </c>
      <c r="B15" s="68" t="s">
        <v>167</v>
      </c>
      <c r="C15" s="163" t="s">
        <v>165</v>
      </c>
      <c r="D15" s="164"/>
      <c r="E15" s="87" t="s">
        <v>191</v>
      </c>
    </row>
  </sheetData>
  <mergeCells count="18">
    <mergeCell ref="B10:E10"/>
    <mergeCell ref="A2:E2"/>
    <mergeCell ref="B3:B4"/>
    <mergeCell ref="C3:D4"/>
    <mergeCell ref="E3:E4"/>
    <mergeCell ref="C5:D5"/>
    <mergeCell ref="B9:E9"/>
    <mergeCell ref="B6:E6"/>
    <mergeCell ref="B7:C7"/>
    <mergeCell ref="D7:E7"/>
    <mergeCell ref="C8:D8"/>
    <mergeCell ref="B14:C14"/>
    <mergeCell ref="D14:E14"/>
    <mergeCell ref="C15:D15"/>
    <mergeCell ref="B13:E13"/>
    <mergeCell ref="B11:C11"/>
    <mergeCell ref="D11:E11"/>
    <mergeCell ref="C12:D12"/>
  </mergeCells>
  <pageMargins left="0.70866141732283472" right="0.70866141732283472" top="0.74803149606299213" bottom="0.74803149606299213" header="0.31496062992125984" footer="0.31496062992125984"/>
  <pageSetup paperSize="9" scale="79" firstPageNumber="8" orientation="landscape" useFirstPageNumber="1" r:id="rId1"/>
  <headerFooter>
    <oddHeader>&amp;C&amp;9 8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50"/>
  <sheetViews>
    <sheetView zoomScaleNormal="100" zoomScaleSheetLayoutView="85" zoomScalePageLayoutView="55" workbookViewId="0">
      <pane xSplit="1" topLeftCell="B1" activePane="topRight" state="frozen"/>
      <selection pane="topRight" activeCell="H9" sqref="H9"/>
    </sheetView>
  </sheetViews>
  <sheetFormatPr defaultRowHeight="15" x14ac:dyDescent="0.25"/>
  <cols>
    <col min="1" max="1" width="75.85546875" style="1" customWidth="1"/>
    <col min="2" max="2" width="17.28515625" style="1" customWidth="1"/>
    <col min="3" max="3" width="16.42578125" style="1" customWidth="1"/>
    <col min="4" max="4" width="16.140625" style="1" customWidth="1"/>
    <col min="5" max="5" width="19.42578125" style="1" customWidth="1"/>
    <col min="6" max="6" width="16.28515625" style="1" customWidth="1"/>
    <col min="7" max="7" width="14.28515625" style="1" customWidth="1"/>
    <col min="8" max="8" width="16.28515625" style="1" customWidth="1"/>
    <col min="9" max="16384" width="9.140625" style="1"/>
  </cols>
  <sheetData>
    <row r="2" spans="1:11" ht="15.75" x14ac:dyDescent="0.25">
      <c r="A2" s="179" t="s">
        <v>133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</row>
    <row r="3" spans="1:11" ht="24" customHeight="1" x14ac:dyDescent="0.25">
      <c r="A3" s="180" t="s">
        <v>49</v>
      </c>
      <c r="B3" s="180" t="s">
        <v>134</v>
      </c>
      <c r="C3" s="180"/>
      <c r="D3" s="180"/>
      <c r="E3" s="180"/>
      <c r="F3" s="180"/>
      <c r="G3" s="180"/>
      <c r="H3" s="180"/>
      <c r="I3" s="49"/>
      <c r="J3" s="49"/>
      <c r="K3" s="49"/>
    </row>
    <row r="4" spans="1:11" ht="15.75" x14ac:dyDescent="0.25">
      <c r="A4" s="180"/>
      <c r="B4" s="69">
        <v>2025</v>
      </c>
      <c r="C4" s="69">
        <v>2026</v>
      </c>
      <c r="D4" s="69">
        <v>2027</v>
      </c>
      <c r="E4" s="69">
        <v>2028</v>
      </c>
      <c r="F4" s="69">
        <v>2029</v>
      </c>
      <c r="G4" s="69">
        <v>2030</v>
      </c>
      <c r="H4" s="46" t="s">
        <v>4</v>
      </c>
      <c r="I4" s="49"/>
      <c r="J4" s="49"/>
      <c r="K4" s="49"/>
    </row>
    <row r="5" spans="1:11" ht="15.75" x14ac:dyDescent="0.25">
      <c r="A5" s="46">
        <v>1</v>
      </c>
      <c r="B5" s="46">
        <v>2</v>
      </c>
      <c r="C5" s="46">
        <v>3</v>
      </c>
      <c r="D5" s="46">
        <v>4</v>
      </c>
      <c r="E5" s="46">
        <v>5</v>
      </c>
      <c r="F5" s="46">
        <v>6</v>
      </c>
      <c r="G5" s="46">
        <v>7</v>
      </c>
      <c r="H5" s="46">
        <v>8</v>
      </c>
      <c r="I5" s="49"/>
      <c r="J5" s="49"/>
      <c r="K5" s="49"/>
    </row>
    <row r="6" spans="1:11" ht="15.75" x14ac:dyDescent="0.25">
      <c r="A6" s="50" t="s">
        <v>50</v>
      </c>
      <c r="B6" s="51">
        <f>B8+B9+B10+B11</f>
        <v>87546300</v>
      </c>
      <c r="C6" s="51">
        <f t="shared" ref="C6:G6" si="0">C8+C9+C10+C11</f>
        <v>75157357</v>
      </c>
      <c r="D6" s="51">
        <f>D8+D9+D10+D11</f>
        <v>75601776</v>
      </c>
      <c r="E6" s="51">
        <f t="shared" si="0"/>
        <v>0</v>
      </c>
      <c r="F6" s="51">
        <f t="shared" si="0"/>
        <v>0</v>
      </c>
      <c r="G6" s="51">
        <f t="shared" si="0"/>
        <v>0</v>
      </c>
      <c r="H6" s="51">
        <f>SUM(B6:G6)</f>
        <v>238305433</v>
      </c>
      <c r="I6" s="49"/>
      <c r="J6" s="49"/>
      <c r="K6" s="49"/>
    </row>
    <row r="7" spans="1:11" ht="15.75" x14ac:dyDescent="0.25">
      <c r="A7" s="52" t="s">
        <v>135</v>
      </c>
      <c r="B7" s="53"/>
      <c r="C7" s="53"/>
      <c r="D7" s="53"/>
      <c r="E7" s="53"/>
      <c r="F7" s="53"/>
      <c r="G7" s="53"/>
      <c r="H7" s="53"/>
      <c r="I7" s="49"/>
      <c r="J7" s="49"/>
      <c r="K7" s="49"/>
    </row>
    <row r="8" spans="1:11" ht="15.75" x14ac:dyDescent="0.25">
      <c r="A8" s="54" t="s">
        <v>136</v>
      </c>
      <c r="B8" s="55">
        <f t="shared" ref="B8:G9" si="1">B22+B15+B29</f>
        <v>0</v>
      </c>
      <c r="C8" s="55">
        <f t="shared" si="1"/>
        <v>0</v>
      </c>
      <c r="D8" s="55">
        <f t="shared" si="1"/>
        <v>0</v>
      </c>
      <c r="E8" s="55">
        <f t="shared" si="1"/>
        <v>0</v>
      </c>
      <c r="F8" s="55">
        <f t="shared" si="1"/>
        <v>0</v>
      </c>
      <c r="G8" s="55">
        <f t="shared" si="1"/>
        <v>0</v>
      </c>
      <c r="H8" s="55">
        <f>SUM(B8:G8)</f>
        <v>0</v>
      </c>
      <c r="I8" s="49"/>
      <c r="J8" s="49"/>
      <c r="K8" s="49"/>
    </row>
    <row r="9" spans="1:11" ht="30" x14ac:dyDescent="0.25">
      <c r="A9" s="54" t="s">
        <v>53</v>
      </c>
      <c r="B9" s="55">
        <f t="shared" si="1"/>
        <v>36321900</v>
      </c>
      <c r="C9" s="55">
        <f t="shared" si="1"/>
        <v>35355000</v>
      </c>
      <c r="D9" s="55">
        <f t="shared" si="1"/>
        <v>35355000</v>
      </c>
      <c r="E9" s="55">
        <f t="shared" si="1"/>
        <v>0</v>
      </c>
      <c r="F9" s="55">
        <f t="shared" si="1"/>
        <v>0</v>
      </c>
      <c r="G9" s="55">
        <f t="shared" si="1"/>
        <v>0</v>
      </c>
      <c r="H9" s="55">
        <f>SUM(B9:G9)</f>
        <v>107031900</v>
      </c>
      <c r="I9" s="49"/>
      <c r="J9" s="49"/>
      <c r="K9" s="49"/>
    </row>
    <row r="10" spans="1:11" ht="15.75" x14ac:dyDescent="0.25">
      <c r="A10" s="56" t="s">
        <v>54</v>
      </c>
      <c r="B10" s="55">
        <f t="shared" ref="B10:F12" si="2">B24+B17+B31</f>
        <v>51224400</v>
      </c>
      <c r="C10" s="55">
        <f t="shared" si="2"/>
        <v>39802357</v>
      </c>
      <c r="D10" s="55">
        <f t="shared" si="2"/>
        <v>40246776</v>
      </c>
      <c r="E10" s="55">
        <f t="shared" si="2"/>
        <v>0</v>
      </c>
      <c r="F10" s="55">
        <f t="shared" si="2"/>
        <v>0</v>
      </c>
      <c r="G10" s="55">
        <f>G24+G17+G3</f>
        <v>0</v>
      </c>
      <c r="H10" s="55">
        <f t="shared" ref="H10:H12" si="3">SUM(B10:G10)</f>
        <v>131273533</v>
      </c>
      <c r="I10" s="49"/>
      <c r="J10" s="49"/>
      <c r="K10" s="49"/>
    </row>
    <row r="11" spans="1:11" ht="15.75" x14ac:dyDescent="0.25">
      <c r="A11" s="52" t="s">
        <v>55</v>
      </c>
      <c r="B11" s="55">
        <f t="shared" si="2"/>
        <v>0</v>
      </c>
      <c r="C11" s="55">
        <f t="shared" si="2"/>
        <v>0</v>
      </c>
      <c r="D11" s="55">
        <f t="shared" si="2"/>
        <v>0</v>
      </c>
      <c r="E11" s="55">
        <f t="shared" si="2"/>
        <v>0</v>
      </c>
      <c r="F11" s="55">
        <f t="shared" si="2"/>
        <v>0</v>
      </c>
      <c r="G11" s="55">
        <f>G25+G18+G32</f>
        <v>0</v>
      </c>
      <c r="H11" s="55">
        <f t="shared" si="3"/>
        <v>0</v>
      </c>
      <c r="I11" s="49"/>
      <c r="J11" s="49"/>
      <c r="K11" s="49"/>
    </row>
    <row r="12" spans="1:11" ht="15.75" x14ac:dyDescent="0.25">
      <c r="A12" s="52" t="s">
        <v>137</v>
      </c>
      <c r="B12" s="55">
        <f t="shared" si="2"/>
        <v>0</v>
      </c>
      <c r="C12" s="55">
        <f t="shared" si="2"/>
        <v>0</v>
      </c>
      <c r="D12" s="55">
        <f t="shared" si="2"/>
        <v>0</v>
      </c>
      <c r="E12" s="55">
        <f t="shared" si="2"/>
        <v>0</v>
      </c>
      <c r="F12" s="55">
        <f t="shared" si="2"/>
        <v>0</v>
      </c>
      <c r="G12" s="55">
        <f>G26+G19+G33</f>
        <v>0</v>
      </c>
      <c r="H12" s="55">
        <f t="shared" si="3"/>
        <v>0</v>
      </c>
      <c r="I12" s="49"/>
      <c r="J12" s="49"/>
      <c r="K12" s="49"/>
    </row>
    <row r="13" spans="1:11" s="4" customFormat="1" ht="89.25" customHeight="1" x14ac:dyDescent="0.25">
      <c r="A13" s="64" t="s">
        <v>196</v>
      </c>
      <c r="B13" s="65">
        <f>B15+B16+B17+B18</f>
        <v>44282600</v>
      </c>
      <c r="C13" s="65">
        <f t="shared" ref="C13:H13" si="4">C15+C16+C17+C18</f>
        <v>37215790</v>
      </c>
      <c r="D13" s="65">
        <f t="shared" si="4"/>
        <v>37215790</v>
      </c>
      <c r="E13" s="65">
        <f t="shared" si="4"/>
        <v>0</v>
      </c>
      <c r="F13" s="65">
        <f t="shared" si="4"/>
        <v>0</v>
      </c>
      <c r="G13" s="65">
        <f t="shared" si="4"/>
        <v>0</v>
      </c>
      <c r="H13" s="65">
        <f t="shared" si="4"/>
        <v>118714180</v>
      </c>
    </row>
    <row r="14" spans="1:11" s="4" customFormat="1" ht="27.75" customHeight="1" x14ac:dyDescent="0.25">
      <c r="A14" s="57" t="s">
        <v>51</v>
      </c>
      <c r="B14" s="58"/>
      <c r="C14" s="58"/>
      <c r="D14" s="58"/>
      <c r="E14" s="58"/>
      <c r="F14" s="58"/>
      <c r="G14" s="58"/>
      <c r="H14" s="59"/>
    </row>
    <row r="15" spans="1:11" s="4" customFormat="1" ht="24" customHeight="1" x14ac:dyDescent="0.25">
      <c r="A15" s="60" t="s">
        <v>52</v>
      </c>
      <c r="B15" s="58">
        <v>0</v>
      </c>
      <c r="C15" s="58">
        <v>0</v>
      </c>
      <c r="D15" s="58">
        <v>0</v>
      </c>
      <c r="E15" s="58">
        <v>0</v>
      </c>
      <c r="F15" s="58">
        <v>0</v>
      </c>
      <c r="G15" s="58">
        <v>0</v>
      </c>
      <c r="H15" s="61">
        <f>G15+F15+E15+D15+C15+B15</f>
        <v>0</v>
      </c>
    </row>
    <row r="16" spans="1:11" s="4" customFormat="1" ht="27" customHeight="1" x14ac:dyDescent="0.25">
      <c r="A16" s="60" t="s">
        <v>53</v>
      </c>
      <c r="B16" s="58">
        <f>6385000+29936900</f>
        <v>36321900</v>
      </c>
      <c r="C16" s="58">
        <f>35355000</f>
        <v>35355000</v>
      </c>
      <c r="D16" s="58">
        <f>35355000</f>
        <v>35355000</v>
      </c>
      <c r="E16" s="58">
        <v>0</v>
      </c>
      <c r="F16" s="58">
        <v>0</v>
      </c>
      <c r="G16" s="58">
        <v>0</v>
      </c>
      <c r="H16" s="61">
        <f>G16+F16+E16+D16+C16+B16</f>
        <v>107031900</v>
      </c>
    </row>
    <row r="17" spans="1:8" s="4" customFormat="1" ht="23.25" customHeight="1" x14ac:dyDescent="0.25">
      <c r="A17" s="60" t="s">
        <v>54</v>
      </c>
      <c r="B17" s="58">
        <f>6385000+1575700</f>
        <v>7960700</v>
      </c>
      <c r="C17" s="58">
        <f>1860790</f>
        <v>1860790</v>
      </c>
      <c r="D17" s="58">
        <f>1860790</f>
        <v>1860790</v>
      </c>
      <c r="E17" s="58">
        <v>0</v>
      </c>
      <c r="F17" s="58">
        <v>0</v>
      </c>
      <c r="G17" s="58">
        <v>0</v>
      </c>
      <c r="H17" s="61">
        <f t="shared" ref="H17:H18" si="5">G17+F17+E17+D17+C17+B17</f>
        <v>11682280</v>
      </c>
    </row>
    <row r="18" spans="1:8" s="4" customFormat="1" ht="25.5" customHeight="1" x14ac:dyDescent="0.25">
      <c r="A18" s="60" t="s">
        <v>55</v>
      </c>
      <c r="B18" s="58">
        <v>0</v>
      </c>
      <c r="C18" s="58">
        <v>0</v>
      </c>
      <c r="D18" s="58">
        <v>0</v>
      </c>
      <c r="E18" s="58">
        <v>0</v>
      </c>
      <c r="F18" s="58">
        <v>0</v>
      </c>
      <c r="G18" s="58">
        <v>0</v>
      </c>
      <c r="H18" s="61">
        <f t="shared" si="5"/>
        <v>0</v>
      </c>
    </row>
    <row r="19" spans="1:8" s="4" customFormat="1" ht="23.25" customHeight="1" x14ac:dyDescent="0.25">
      <c r="A19" s="62" t="s">
        <v>56</v>
      </c>
      <c r="B19" s="58"/>
      <c r="C19" s="58"/>
      <c r="D19" s="58"/>
      <c r="E19" s="58"/>
      <c r="F19" s="58"/>
      <c r="G19" s="58"/>
      <c r="H19" s="61"/>
    </row>
    <row r="20" spans="1:8" s="4" customFormat="1" ht="89.25" customHeight="1" x14ac:dyDescent="0.25">
      <c r="A20" s="64" t="s">
        <v>197</v>
      </c>
      <c r="B20" s="65">
        <f>B22+B23+B24+B25</f>
        <v>6218105.8200000003</v>
      </c>
      <c r="C20" s="65">
        <f t="shared" ref="C20:H20" si="6">C22+C23+C24+C25</f>
        <v>6218105.8200000003</v>
      </c>
      <c r="D20" s="65">
        <f t="shared" si="6"/>
        <v>6218105.8200000003</v>
      </c>
      <c r="E20" s="65">
        <f t="shared" si="6"/>
        <v>0</v>
      </c>
      <c r="F20" s="65">
        <f t="shared" si="6"/>
        <v>0</v>
      </c>
      <c r="G20" s="65">
        <f t="shared" si="6"/>
        <v>0</v>
      </c>
      <c r="H20" s="65">
        <f t="shared" si="6"/>
        <v>18654317.460000001</v>
      </c>
    </row>
    <row r="21" spans="1:8" s="4" customFormat="1" ht="18.75" customHeight="1" x14ac:dyDescent="0.25">
      <c r="A21" s="57" t="s">
        <v>51</v>
      </c>
      <c r="B21" s="58"/>
      <c r="C21" s="58"/>
      <c r="D21" s="58"/>
      <c r="E21" s="58"/>
      <c r="F21" s="58"/>
      <c r="G21" s="58"/>
      <c r="H21" s="59"/>
    </row>
    <row r="22" spans="1:8" s="4" customFormat="1" ht="19.5" customHeight="1" x14ac:dyDescent="0.25">
      <c r="A22" s="60" t="s">
        <v>52</v>
      </c>
      <c r="B22" s="58">
        <v>0</v>
      </c>
      <c r="C22" s="58">
        <v>0</v>
      </c>
      <c r="D22" s="58">
        <v>0</v>
      </c>
      <c r="E22" s="58">
        <v>0</v>
      </c>
      <c r="F22" s="58">
        <v>0</v>
      </c>
      <c r="G22" s="58">
        <v>0</v>
      </c>
      <c r="H22" s="61">
        <f t="shared" ref="H22:H23" si="7">SUM(B22:G22)</f>
        <v>0</v>
      </c>
    </row>
    <row r="23" spans="1:8" s="4" customFormat="1" ht="21.75" customHeight="1" x14ac:dyDescent="0.25">
      <c r="A23" s="60" t="s">
        <v>53</v>
      </c>
      <c r="B23" s="58">
        <v>0</v>
      </c>
      <c r="C23" s="58">
        <v>0</v>
      </c>
      <c r="D23" s="58">
        <v>0</v>
      </c>
      <c r="E23" s="58">
        <v>0</v>
      </c>
      <c r="F23" s="58">
        <v>0</v>
      </c>
      <c r="G23" s="58">
        <v>0</v>
      </c>
      <c r="H23" s="61">
        <f t="shared" si="7"/>
        <v>0</v>
      </c>
    </row>
    <row r="24" spans="1:8" s="4" customFormat="1" ht="18.75" customHeight="1" x14ac:dyDescent="0.25">
      <c r="A24" s="60" t="s">
        <v>54</v>
      </c>
      <c r="B24" s="58">
        <v>6218105.8200000003</v>
      </c>
      <c r="C24" s="58">
        <v>6218105.8200000003</v>
      </c>
      <c r="D24" s="58">
        <v>6218105.8200000003</v>
      </c>
      <c r="E24" s="58">
        <v>0</v>
      </c>
      <c r="F24" s="58">
        <v>0</v>
      </c>
      <c r="G24" s="58">
        <v>0</v>
      </c>
      <c r="H24" s="61">
        <f>SUM(B24:G24)</f>
        <v>18654317.460000001</v>
      </c>
    </row>
    <row r="25" spans="1:8" s="4" customFormat="1" ht="20.25" customHeight="1" x14ac:dyDescent="0.25">
      <c r="A25" s="60" t="s">
        <v>55</v>
      </c>
      <c r="B25" s="58">
        <v>0</v>
      </c>
      <c r="C25" s="58">
        <v>0</v>
      </c>
      <c r="D25" s="58">
        <v>0</v>
      </c>
      <c r="E25" s="58">
        <v>0</v>
      </c>
      <c r="F25" s="58">
        <v>0</v>
      </c>
      <c r="G25" s="58">
        <v>0</v>
      </c>
      <c r="H25" s="61">
        <f>SUM(B25:G25)</f>
        <v>0</v>
      </c>
    </row>
    <row r="26" spans="1:8" s="4" customFormat="1" ht="20.25" customHeight="1" x14ac:dyDescent="0.25">
      <c r="A26" s="62" t="s">
        <v>56</v>
      </c>
      <c r="B26" s="58"/>
      <c r="C26" s="58"/>
      <c r="D26" s="58"/>
      <c r="E26" s="58"/>
      <c r="F26" s="58"/>
      <c r="G26" s="58"/>
      <c r="H26" s="59"/>
    </row>
    <row r="27" spans="1:8" s="4" customFormat="1" ht="101.25" customHeight="1" x14ac:dyDescent="0.25">
      <c r="A27" s="64" t="s">
        <v>198</v>
      </c>
      <c r="B27" s="65">
        <f>B29+B30+B31</f>
        <v>37045594.18</v>
      </c>
      <c r="C27" s="65">
        <f t="shared" ref="C27:G27" si="8">C29+C30+C31</f>
        <v>31723461.18</v>
      </c>
      <c r="D27" s="65">
        <f t="shared" si="8"/>
        <v>32167880.18</v>
      </c>
      <c r="E27" s="65">
        <f t="shared" si="8"/>
        <v>0</v>
      </c>
      <c r="F27" s="65">
        <f t="shared" si="8"/>
        <v>0</v>
      </c>
      <c r="G27" s="65">
        <f t="shared" si="8"/>
        <v>0</v>
      </c>
      <c r="H27" s="66">
        <f>SUM(B27:G27)</f>
        <v>100936935.53999999</v>
      </c>
    </row>
    <row r="28" spans="1:8" s="4" customFormat="1" ht="27.75" customHeight="1" x14ac:dyDescent="0.25">
      <c r="A28" s="57" t="s">
        <v>51</v>
      </c>
      <c r="B28" s="58"/>
      <c r="C28" s="58"/>
      <c r="D28" s="58"/>
      <c r="E28" s="58"/>
      <c r="F28" s="58"/>
      <c r="G28" s="58"/>
      <c r="H28" s="59"/>
    </row>
    <row r="29" spans="1:8" s="4" customFormat="1" ht="24" customHeight="1" x14ac:dyDescent="0.25">
      <c r="A29" s="60" t="s">
        <v>52</v>
      </c>
      <c r="B29" s="58">
        <v>0</v>
      </c>
      <c r="C29" s="58">
        <v>0</v>
      </c>
      <c r="D29" s="58">
        <v>0</v>
      </c>
      <c r="E29" s="58">
        <v>0</v>
      </c>
      <c r="F29" s="58">
        <v>0</v>
      </c>
      <c r="G29" s="58">
        <v>0</v>
      </c>
      <c r="H29" s="61">
        <f>SUM(B29:G29)</f>
        <v>0</v>
      </c>
    </row>
    <row r="30" spans="1:8" s="4" customFormat="1" ht="27" customHeight="1" x14ac:dyDescent="0.25">
      <c r="A30" s="60" t="s">
        <v>53</v>
      </c>
      <c r="B30" s="58">
        <v>0</v>
      </c>
      <c r="C30" s="58">
        <v>0</v>
      </c>
      <c r="D30" s="58">
        <v>0</v>
      </c>
      <c r="E30" s="58">
        <v>0</v>
      </c>
      <c r="F30" s="58">
        <v>0</v>
      </c>
      <c r="G30" s="58">
        <v>0</v>
      </c>
      <c r="H30" s="61">
        <f t="shared" ref="H30:H32" si="9">SUM(B30:G30)</f>
        <v>0</v>
      </c>
    </row>
    <row r="31" spans="1:8" s="4" customFormat="1" ht="23.25" customHeight="1" x14ac:dyDescent="0.25">
      <c r="A31" s="60" t="s">
        <v>54</v>
      </c>
      <c r="B31" s="58">
        <v>37045594.18</v>
      </c>
      <c r="C31" s="58">
        <v>31723461.18</v>
      </c>
      <c r="D31" s="58">
        <v>32167880.18</v>
      </c>
      <c r="E31" s="58">
        <v>0</v>
      </c>
      <c r="F31" s="58">
        <v>0</v>
      </c>
      <c r="G31" s="58">
        <v>0</v>
      </c>
      <c r="H31" s="61">
        <f t="shared" si="9"/>
        <v>100936935.53999999</v>
      </c>
    </row>
    <row r="32" spans="1:8" s="4" customFormat="1" ht="25.5" customHeight="1" x14ac:dyDescent="0.25">
      <c r="A32" s="60" t="s">
        <v>55</v>
      </c>
      <c r="B32" s="58">
        <v>0</v>
      </c>
      <c r="C32" s="58">
        <v>0</v>
      </c>
      <c r="D32" s="58">
        <v>0</v>
      </c>
      <c r="E32" s="58">
        <v>0</v>
      </c>
      <c r="F32" s="58">
        <v>0</v>
      </c>
      <c r="G32" s="58">
        <v>0</v>
      </c>
      <c r="H32" s="61">
        <f t="shared" si="9"/>
        <v>0</v>
      </c>
    </row>
    <row r="33" spans="1:8" s="4" customFormat="1" ht="23.25" customHeight="1" x14ac:dyDescent="0.25">
      <c r="A33" s="62" t="s">
        <v>56</v>
      </c>
      <c r="B33" s="58"/>
      <c r="C33" s="58"/>
      <c r="D33" s="58"/>
      <c r="E33" s="58"/>
      <c r="F33" s="58"/>
      <c r="G33" s="58"/>
      <c r="H33" s="59"/>
    </row>
    <row r="34" spans="1:8" ht="38.25" customHeight="1" x14ac:dyDescent="0.25"/>
    <row r="35" spans="1:8" ht="38.25" customHeight="1" x14ac:dyDescent="0.25"/>
    <row r="36" spans="1:8" ht="38.25" customHeight="1" x14ac:dyDescent="0.25"/>
    <row r="37" spans="1:8" ht="79.5" customHeight="1" x14ac:dyDescent="0.25"/>
    <row r="38" spans="1:8" ht="27.75" customHeight="1" x14ac:dyDescent="0.25"/>
    <row r="39" spans="1:8" ht="38.25" customHeight="1" x14ac:dyDescent="0.25"/>
    <row r="40" spans="1:8" ht="38.25" customHeight="1" x14ac:dyDescent="0.25"/>
    <row r="41" spans="1:8" ht="38.25" customHeight="1" x14ac:dyDescent="0.25"/>
    <row r="42" spans="1:8" ht="38.25" customHeight="1" x14ac:dyDescent="0.25"/>
    <row r="43" spans="1:8" ht="38.25" customHeight="1" x14ac:dyDescent="0.25"/>
    <row r="44" spans="1:8" ht="73.5" customHeight="1" x14ac:dyDescent="0.25"/>
    <row r="45" spans="1:8" ht="27.75" customHeight="1" x14ac:dyDescent="0.25"/>
    <row r="46" spans="1:8" ht="38.25" customHeight="1" x14ac:dyDescent="0.25"/>
    <row r="47" spans="1:8" ht="38.25" customHeight="1" x14ac:dyDescent="0.25"/>
    <row r="48" spans="1:8" ht="38.25" customHeight="1" x14ac:dyDescent="0.25"/>
    <row r="49" ht="38.25" customHeight="1" x14ac:dyDescent="0.25"/>
    <row r="50" ht="38.25" customHeight="1" x14ac:dyDescent="0.25"/>
  </sheetData>
  <mergeCells count="3">
    <mergeCell ref="A2:K2"/>
    <mergeCell ref="A3:A4"/>
    <mergeCell ref="B3:H3"/>
  </mergeCells>
  <pageMargins left="1.1811023622047245" right="0.39370078740157483" top="0.78740157480314965" bottom="0.78740157480314965" header="0.31496062992125984" footer="0.31496062992125984"/>
  <pageSetup paperSize="9" scale="58" firstPageNumber="9" fitToHeight="5" orientation="landscape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zoomScale="70" zoomScaleNormal="70" zoomScalePageLayoutView="70" workbookViewId="0">
      <selection activeCell="A32" sqref="A32:B36"/>
    </sheetView>
  </sheetViews>
  <sheetFormatPr defaultRowHeight="15" x14ac:dyDescent="0.25"/>
  <cols>
    <col min="1" max="1" width="8.7109375" style="1" customWidth="1"/>
    <col min="2" max="2" width="35.42578125" style="1" customWidth="1"/>
    <col min="3" max="3" width="16.140625" style="1" customWidth="1"/>
    <col min="4" max="7" width="17.5703125" style="1" customWidth="1"/>
    <col min="8" max="12" width="16.5703125" style="1" customWidth="1"/>
    <col min="13" max="13" width="37.85546875" style="1" customWidth="1"/>
    <col min="14" max="14" width="19.42578125" style="1" customWidth="1"/>
    <col min="15" max="16384" width="9.140625" style="1"/>
  </cols>
  <sheetData>
    <row r="1" spans="1:14" s="4" customFormat="1" ht="82.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154"/>
      <c r="L1" s="154"/>
      <c r="M1" s="154"/>
      <c r="N1" s="154"/>
    </row>
    <row r="2" spans="1:14" s="4" customFormat="1" ht="24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18"/>
      <c r="L2" s="18"/>
      <c r="M2" s="19"/>
      <c r="N2" s="6" t="s">
        <v>12</v>
      </c>
    </row>
    <row r="3" spans="1:14" ht="52.5" customHeight="1" thickBot="1" x14ac:dyDescent="0.3">
      <c r="A3" s="185" t="s">
        <v>57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</row>
    <row r="4" spans="1:14" ht="30" customHeight="1" x14ac:dyDescent="0.25">
      <c r="A4" s="186" t="s">
        <v>2</v>
      </c>
      <c r="B4" s="188" t="s">
        <v>58</v>
      </c>
      <c r="C4" s="188" t="s">
        <v>59</v>
      </c>
      <c r="D4" s="188" t="s">
        <v>60</v>
      </c>
      <c r="E4" s="183" t="s">
        <v>61</v>
      </c>
      <c r="F4" s="183" t="s">
        <v>62</v>
      </c>
      <c r="G4" s="183" t="s">
        <v>63</v>
      </c>
      <c r="H4" s="190" t="s">
        <v>64</v>
      </c>
      <c r="I4" s="190"/>
      <c r="J4" s="190"/>
      <c r="K4" s="190"/>
      <c r="L4" s="190"/>
      <c r="M4" s="190" t="s">
        <v>67</v>
      </c>
      <c r="N4" s="188" t="s">
        <v>68</v>
      </c>
    </row>
    <row r="5" spans="1:14" ht="147" customHeight="1" x14ac:dyDescent="0.25">
      <c r="A5" s="187"/>
      <c r="B5" s="189"/>
      <c r="C5" s="189"/>
      <c r="D5" s="189"/>
      <c r="E5" s="184"/>
      <c r="F5" s="184"/>
      <c r="G5" s="184"/>
      <c r="H5" s="5" t="s">
        <v>65</v>
      </c>
      <c r="I5" s="5" t="s">
        <v>65</v>
      </c>
      <c r="J5" s="5" t="s">
        <v>65</v>
      </c>
      <c r="K5" s="5" t="s">
        <v>65</v>
      </c>
      <c r="L5" s="11" t="s">
        <v>66</v>
      </c>
      <c r="M5" s="191"/>
      <c r="N5" s="189"/>
    </row>
    <row r="6" spans="1:14" ht="30" customHeight="1" x14ac:dyDescent="0.25">
      <c r="A6" s="10">
        <v>1</v>
      </c>
      <c r="B6" s="11">
        <v>2</v>
      </c>
      <c r="C6" s="11">
        <v>3</v>
      </c>
      <c r="D6" s="11">
        <v>4</v>
      </c>
      <c r="E6" s="11" t="s">
        <v>37</v>
      </c>
      <c r="F6" s="11" t="s">
        <v>14</v>
      </c>
      <c r="G6" s="11" t="s">
        <v>13</v>
      </c>
      <c r="H6" s="5" t="s">
        <v>26</v>
      </c>
      <c r="I6" s="5" t="s">
        <v>27</v>
      </c>
      <c r="J6" s="5" t="s">
        <v>28</v>
      </c>
      <c r="K6" s="5" t="s">
        <v>29</v>
      </c>
      <c r="L6" s="5" t="s">
        <v>30</v>
      </c>
      <c r="M6" s="5" t="s">
        <v>31</v>
      </c>
      <c r="N6" s="11" t="s">
        <v>32</v>
      </c>
    </row>
    <row r="7" spans="1:14" ht="30" customHeight="1" x14ac:dyDescent="0.25">
      <c r="A7" s="181" t="s">
        <v>38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</row>
    <row r="8" spans="1:14" ht="33.75" customHeight="1" x14ac:dyDescent="0.25">
      <c r="A8" s="192" t="s">
        <v>71</v>
      </c>
      <c r="B8" s="193"/>
      <c r="C8" s="193"/>
      <c r="D8" s="193"/>
      <c r="E8" s="193"/>
      <c r="F8" s="194"/>
      <c r="G8" s="20" t="s">
        <v>4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8" t="s">
        <v>159</v>
      </c>
      <c r="N8" s="8" t="s">
        <v>159</v>
      </c>
    </row>
    <row r="9" spans="1:14" ht="33.75" customHeight="1" x14ac:dyDescent="0.25">
      <c r="A9" s="195"/>
      <c r="B9" s="196"/>
      <c r="C9" s="196"/>
      <c r="D9" s="196"/>
      <c r="E9" s="196"/>
      <c r="F9" s="197"/>
      <c r="G9" s="21" t="s">
        <v>69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90" t="s">
        <v>159</v>
      </c>
      <c r="N9" s="90" t="s">
        <v>159</v>
      </c>
    </row>
    <row r="10" spans="1:14" ht="33.75" customHeight="1" x14ac:dyDescent="0.25">
      <c r="A10" s="195"/>
      <c r="B10" s="196"/>
      <c r="C10" s="196"/>
      <c r="D10" s="196"/>
      <c r="E10" s="196"/>
      <c r="F10" s="197"/>
      <c r="G10" s="21" t="s">
        <v>70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90" t="s">
        <v>159</v>
      </c>
      <c r="N10" s="90" t="s">
        <v>159</v>
      </c>
    </row>
    <row r="11" spans="1:14" ht="33" customHeight="1" x14ac:dyDescent="0.25">
      <c r="A11" s="195"/>
      <c r="B11" s="196"/>
      <c r="C11" s="196"/>
      <c r="D11" s="196"/>
      <c r="E11" s="196"/>
      <c r="F11" s="197"/>
      <c r="G11" s="21" t="s">
        <v>54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90" t="s">
        <v>159</v>
      </c>
      <c r="N11" s="90" t="s">
        <v>159</v>
      </c>
    </row>
    <row r="12" spans="1:14" ht="33" customHeight="1" x14ac:dyDescent="0.25">
      <c r="A12" s="198"/>
      <c r="B12" s="199"/>
      <c r="C12" s="199"/>
      <c r="D12" s="199"/>
      <c r="E12" s="199"/>
      <c r="F12" s="200"/>
      <c r="G12" s="9" t="s">
        <v>55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90" t="s">
        <v>159</v>
      </c>
      <c r="N12" s="90" t="s">
        <v>159</v>
      </c>
    </row>
    <row r="13" spans="1:14" ht="39.75" customHeight="1" x14ac:dyDescent="0.25">
      <c r="A13" s="201" t="s">
        <v>72</v>
      </c>
      <c r="B13" s="202"/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3"/>
    </row>
    <row r="14" spans="1:14" ht="33.75" customHeight="1" x14ac:dyDescent="0.25">
      <c r="A14" s="193" t="s">
        <v>73</v>
      </c>
      <c r="B14" s="193"/>
      <c r="C14" s="193"/>
      <c r="D14" s="193"/>
      <c r="E14" s="193"/>
      <c r="F14" s="194"/>
      <c r="G14" s="20" t="s">
        <v>4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90" t="s">
        <v>159</v>
      </c>
      <c r="N14" s="90" t="s">
        <v>159</v>
      </c>
    </row>
    <row r="15" spans="1:14" ht="33.75" customHeight="1" x14ac:dyDescent="0.25">
      <c r="A15" s="196"/>
      <c r="B15" s="196"/>
      <c r="C15" s="196"/>
      <c r="D15" s="196"/>
      <c r="E15" s="196"/>
      <c r="F15" s="197"/>
      <c r="G15" s="21" t="s">
        <v>69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90" t="s">
        <v>159</v>
      </c>
      <c r="N15" s="90" t="s">
        <v>159</v>
      </c>
    </row>
    <row r="16" spans="1:14" ht="33.75" customHeight="1" x14ac:dyDescent="0.25">
      <c r="A16" s="196"/>
      <c r="B16" s="196"/>
      <c r="C16" s="196"/>
      <c r="D16" s="196"/>
      <c r="E16" s="196"/>
      <c r="F16" s="197"/>
      <c r="G16" s="21" t="s">
        <v>70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90" t="s">
        <v>159</v>
      </c>
      <c r="N16" s="90" t="s">
        <v>159</v>
      </c>
    </row>
    <row r="17" spans="1:14" ht="33.75" customHeight="1" x14ac:dyDescent="0.25">
      <c r="A17" s="196"/>
      <c r="B17" s="196"/>
      <c r="C17" s="196"/>
      <c r="D17" s="196"/>
      <c r="E17" s="196"/>
      <c r="F17" s="197"/>
      <c r="G17" s="21" t="s">
        <v>54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90" t="s">
        <v>159</v>
      </c>
      <c r="N17" s="90" t="s">
        <v>159</v>
      </c>
    </row>
    <row r="18" spans="1:14" ht="33.75" customHeight="1" x14ac:dyDescent="0.25">
      <c r="A18" s="199"/>
      <c r="B18" s="199"/>
      <c r="C18" s="199"/>
      <c r="D18" s="199"/>
      <c r="E18" s="199"/>
      <c r="F18" s="200"/>
      <c r="G18" s="9" t="s">
        <v>55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90" t="s">
        <v>159</v>
      </c>
      <c r="N18" s="90" t="s">
        <v>159</v>
      </c>
    </row>
    <row r="19" spans="1:14" ht="35.25" customHeight="1" x14ac:dyDescent="0.25">
      <c r="A19" s="2">
        <v>1</v>
      </c>
      <c r="B19" s="2" t="s">
        <v>159</v>
      </c>
      <c r="C19" s="2" t="s">
        <v>159</v>
      </c>
      <c r="D19" s="2" t="s">
        <v>159</v>
      </c>
      <c r="E19" s="2" t="s">
        <v>159</v>
      </c>
      <c r="F19" s="2" t="s">
        <v>159</v>
      </c>
      <c r="G19" s="20" t="s">
        <v>4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90" t="s">
        <v>159</v>
      </c>
      <c r="N19" s="90" t="s">
        <v>159</v>
      </c>
    </row>
    <row r="20" spans="1:14" ht="35.25" customHeight="1" x14ac:dyDescent="0.25">
      <c r="A20" s="2" t="s">
        <v>159</v>
      </c>
      <c r="B20" s="2" t="s">
        <v>159</v>
      </c>
      <c r="C20" s="2" t="s">
        <v>159</v>
      </c>
      <c r="D20" s="2" t="s">
        <v>159</v>
      </c>
      <c r="E20" s="2" t="s">
        <v>159</v>
      </c>
      <c r="F20" s="2" t="s">
        <v>159</v>
      </c>
      <c r="G20" s="21" t="s">
        <v>69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90" t="s">
        <v>159</v>
      </c>
      <c r="N20" s="90" t="s">
        <v>159</v>
      </c>
    </row>
    <row r="21" spans="1:14" ht="35.25" customHeight="1" x14ac:dyDescent="0.25">
      <c r="A21" s="2" t="s">
        <v>159</v>
      </c>
      <c r="B21" s="2" t="s">
        <v>159</v>
      </c>
      <c r="C21" s="2" t="s">
        <v>159</v>
      </c>
      <c r="D21" s="2" t="s">
        <v>159</v>
      </c>
      <c r="E21" s="2" t="s">
        <v>159</v>
      </c>
      <c r="F21" s="2" t="s">
        <v>159</v>
      </c>
      <c r="G21" s="21" t="s">
        <v>70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90" t="s">
        <v>159</v>
      </c>
      <c r="N21" s="90" t="s">
        <v>159</v>
      </c>
    </row>
    <row r="22" spans="1:14" ht="35.25" customHeight="1" x14ac:dyDescent="0.25">
      <c r="A22" s="2" t="s">
        <v>159</v>
      </c>
      <c r="B22" s="2" t="s">
        <v>159</v>
      </c>
      <c r="C22" s="2" t="s">
        <v>159</v>
      </c>
      <c r="D22" s="2" t="s">
        <v>159</v>
      </c>
      <c r="E22" s="2" t="s">
        <v>159</v>
      </c>
      <c r="F22" s="2" t="s">
        <v>159</v>
      </c>
      <c r="G22" s="21" t="s">
        <v>54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90" t="s">
        <v>159</v>
      </c>
      <c r="N22" s="90" t="s">
        <v>159</v>
      </c>
    </row>
    <row r="23" spans="1:14" ht="35.25" customHeight="1" x14ac:dyDescent="0.25">
      <c r="A23" s="2" t="s">
        <v>159</v>
      </c>
      <c r="B23" s="2" t="s">
        <v>159</v>
      </c>
      <c r="C23" s="2" t="s">
        <v>159</v>
      </c>
      <c r="D23" s="2" t="s">
        <v>159</v>
      </c>
      <c r="E23" s="2" t="s">
        <v>159</v>
      </c>
      <c r="F23" s="2" t="s">
        <v>159</v>
      </c>
      <c r="G23" s="9" t="s">
        <v>55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90" t="s">
        <v>159</v>
      </c>
      <c r="N23" s="90" t="s">
        <v>159</v>
      </c>
    </row>
    <row r="24" spans="1:14" ht="34.5" customHeight="1" x14ac:dyDescent="0.25">
      <c r="A24" s="2" t="s">
        <v>75</v>
      </c>
      <c r="B24" s="2" t="s">
        <v>159</v>
      </c>
      <c r="C24" s="2" t="s">
        <v>159</v>
      </c>
      <c r="D24" s="2" t="s">
        <v>159</v>
      </c>
      <c r="E24" s="2" t="s">
        <v>159</v>
      </c>
      <c r="F24" s="2" t="s">
        <v>159</v>
      </c>
      <c r="G24" s="22"/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90" t="s">
        <v>159</v>
      </c>
      <c r="N24" s="90" t="s">
        <v>159</v>
      </c>
    </row>
    <row r="25" spans="1:14" ht="39.75" customHeight="1" x14ac:dyDescent="0.25">
      <c r="A25" s="204" t="s">
        <v>190</v>
      </c>
      <c r="B25" s="205"/>
      <c r="C25" s="205"/>
      <c r="D25" s="205"/>
      <c r="E25" s="205"/>
      <c r="F25" s="205"/>
      <c r="G25" s="205"/>
      <c r="H25" s="205"/>
      <c r="I25" s="205"/>
      <c r="J25" s="205"/>
      <c r="K25" s="205"/>
      <c r="L25" s="205"/>
      <c r="M25" s="205"/>
      <c r="N25" s="206"/>
    </row>
    <row r="26" spans="1:14" ht="35.25" customHeight="1" x14ac:dyDescent="0.25">
      <c r="A26" s="207" t="s">
        <v>76</v>
      </c>
      <c r="B26" s="208"/>
      <c r="C26" s="208"/>
      <c r="D26" s="208"/>
      <c r="E26" s="208"/>
      <c r="F26" s="209"/>
      <c r="G26" s="20" t="s">
        <v>4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90" t="s">
        <v>159</v>
      </c>
      <c r="N26" s="90" t="s">
        <v>159</v>
      </c>
    </row>
    <row r="27" spans="1:14" ht="35.25" customHeight="1" x14ac:dyDescent="0.25">
      <c r="A27" s="210"/>
      <c r="B27" s="211"/>
      <c r="C27" s="211"/>
      <c r="D27" s="211"/>
      <c r="E27" s="211"/>
      <c r="F27" s="212"/>
      <c r="G27" s="21" t="s">
        <v>69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90" t="s">
        <v>159</v>
      </c>
      <c r="N27" s="90" t="s">
        <v>159</v>
      </c>
    </row>
    <row r="28" spans="1:14" ht="35.25" customHeight="1" x14ac:dyDescent="0.25">
      <c r="A28" s="210"/>
      <c r="B28" s="211"/>
      <c r="C28" s="211"/>
      <c r="D28" s="211"/>
      <c r="E28" s="211"/>
      <c r="F28" s="212"/>
      <c r="G28" s="21" t="s">
        <v>70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90" t="s">
        <v>159</v>
      </c>
      <c r="N28" s="90" t="s">
        <v>159</v>
      </c>
    </row>
    <row r="29" spans="1:14" ht="35.25" customHeight="1" x14ac:dyDescent="0.25">
      <c r="A29" s="210"/>
      <c r="B29" s="211"/>
      <c r="C29" s="211"/>
      <c r="D29" s="211"/>
      <c r="E29" s="211"/>
      <c r="F29" s="212"/>
      <c r="G29" s="21" t="s">
        <v>54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90" t="s">
        <v>159</v>
      </c>
      <c r="N29" s="90" t="s">
        <v>159</v>
      </c>
    </row>
    <row r="30" spans="1:14" ht="35.25" customHeight="1" x14ac:dyDescent="0.25">
      <c r="A30" s="213"/>
      <c r="B30" s="214"/>
      <c r="C30" s="214"/>
      <c r="D30" s="214"/>
      <c r="E30" s="214"/>
      <c r="F30" s="215"/>
      <c r="G30" s="9" t="s">
        <v>55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90" t="s">
        <v>159</v>
      </c>
      <c r="N30" s="90" t="s">
        <v>159</v>
      </c>
    </row>
    <row r="31" spans="1:14" ht="35.25" customHeight="1" x14ac:dyDescent="0.25">
      <c r="A31" s="2">
        <v>1</v>
      </c>
      <c r="B31" s="22" t="s">
        <v>74</v>
      </c>
      <c r="C31" s="2" t="s">
        <v>159</v>
      </c>
      <c r="D31" s="2" t="s">
        <v>159</v>
      </c>
      <c r="E31" s="2" t="s">
        <v>159</v>
      </c>
      <c r="F31" s="2" t="s">
        <v>159</v>
      </c>
      <c r="G31" s="20" t="s">
        <v>4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90" t="s">
        <v>159</v>
      </c>
      <c r="N31" s="90" t="s">
        <v>159</v>
      </c>
    </row>
    <row r="32" spans="1:14" ht="35.25" customHeight="1" x14ac:dyDescent="0.25">
      <c r="A32" s="2" t="s">
        <v>159</v>
      </c>
      <c r="B32" s="2" t="s">
        <v>159</v>
      </c>
      <c r="C32" s="2" t="s">
        <v>159</v>
      </c>
      <c r="D32" s="2" t="s">
        <v>159</v>
      </c>
      <c r="E32" s="2" t="s">
        <v>159</v>
      </c>
      <c r="F32" s="2" t="s">
        <v>159</v>
      </c>
      <c r="G32" s="21" t="s">
        <v>69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90" t="s">
        <v>159</v>
      </c>
      <c r="N32" s="90" t="s">
        <v>159</v>
      </c>
    </row>
    <row r="33" spans="1:14" ht="35.25" customHeight="1" x14ac:dyDescent="0.25">
      <c r="A33" s="2" t="s">
        <v>159</v>
      </c>
      <c r="B33" s="2" t="s">
        <v>159</v>
      </c>
      <c r="C33" s="2" t="s">
        <v>159</v>
      </c>
      <c r="D33" s="2" t="s">
        <v>159</v>
      </c>
      <c r="E33" s="2" t="s">
        <v>159</v>
      </c>
      <c r="F33" s="2" t="s">
        <v>159</v>
      </c>
      <c r="G33" s="21" t="s">
        <v>70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90" t="s">
        <v>159</v>
      </c>
      <c r="N33" s="90" t="s">
        <v>159</v>
      </c>
    </row>
    <row r="34" spans="1:14" ht="35.25" customHeight="1" x14ac:dyDescent="0.25">
      <c r="A34" s="2" t="s">
        <v>159</v>
      </c>
      <c r="B34" s="2" t="s">
        <v>159</v>
      </c>
      <c r="C34" s="2" t="s">
        <v>159</v>
      </c>
      <c r="D34" s="2" t="s">
        <v>159</v>
      </c>
      <c r="E34" s="2" t="s">
        <v>159</v>
      </c>
      <c r="F34" s="2" t="s">
        <v>159</v>
      </c>
      <c r="G34" s="21" t="s">
        <v>54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90" t="s">
        <v>159</v>
      </c>
      <c r="N34" s="90" t="s">
        <v>159</v>
      </c>
    </row>
    <row r="35" spans="1:14" ht="35.25" customHeight="1" x14ac:dyDescent="0.25">
      <c r="A35" s="2" t="s">
        <v>159</v>
      </c>
      <c r="B35" s="2" t="s">
        <v>159</v>
      </c>
      <c r="C35" s="2" t="s">
        <v>159</v>
      </c>
      <c r="D35" s="2" t="s">
        <v>159</v>
      </c>
      <c r="E35" s="2" t="s">
        <v>159</v>
      </c>
      <c r="F35" s="2" t="s">
        <v>159</v>
      </c>
      <c r="G35" s="9" t="s">
        <v>55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90" t="s">
        <v>159</v>
      </c>
      <c r="N35" s="90" t="s">
        <v>159</v>
      </c>
    </row>
    <row r="36" spans="1:14" ht="34.5" customHeight="1" x14ac:dyDescent="0.25">
      <c r="A36" s="2" t="s">
        <v>75</v>
      </c>
      <c r="B36" s="2" t="s">
        <v>159</v>
      </c>
      <c r="C36" s="2" t="s">
        <v>159</v>
      </c>
      <c r="D36" s="2" t="s">
        <v>159</v>
      </c>
      <c r="E36" s="2" t="s">
        <v>159</v>
      </c>
      <c r="F36" s="2" t="s">
        <v>159</v>
      </c>
      <c r="G36" s="22"/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90" t="s">
        <v>159</v>
      </c>
      <c r="N36" s="90" t="s">
        <v>159</v>
      </c>
    </row>
  </sheetData>
  <mergeCells count="18">
    <mergeCell ref="A8:F12"/>
    <mergeCell ref="A13:N13"/>
    <mergeCell ref="A14:F18"/>
    <mergeCell ref="A25:N25"/>
    <mergeCell ref="A26:F30"/>
    <mergeCell ref="A7:N7"/>
    <mergeCell ref="E4:E5"/>
    <mergeCell ref="F4:F5"/>
    <mergeCell ref="G4:G5"/>
    <mergeCell ref="K1:N1"/>
    <mergeCell ref="A3:N3"/>
    <mergeCell ref="A4:A5"/>
    <mergeCell ref="B4:B5"/>
    <mergeCell ref="C4:C5"/>
    <mergeCell ref="D4:D5"/>
    <mergeCell ref="H4:L4"/>
    <mergeCell ref="M4:M5"/>
    <mergeCell ref="N4:N5"/>
  </mergeCells>
  <pageMargins left="1.1811023622047245" right="0.39370078740157483" top="0.78740157480314965" bottom="0.78740157480314965" header="0.31496062992125984" footer="0.31496062992125984"/>
  <pageSetup paperSize="9" scale="47" firstPageNumber="11" fitToHeight="3" orientation="landscape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view="pageLayout" zoomScaleNormal="100" workbookViewId="0">
      <selection activeCell="H18" sqref="H18"/>
    </sheetView>
  </sheetViews>
  <sheetFormatPr defaultRowHeight="15" x14ac:dyDescent="0.25"/>
  <cols>
    <col min="1" max="1" width="6.85546875" customWidth="1"/>
    <col min="2" max="12" width="19.28515625" customWidth="1"/>
  </cols>
  <sheetData>
    <row r="1" spans="1:12" s="4" customFormat="1" ht="15.7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154"/>
      <c r="L1" s="154"/>
    </row>
    <row r="2" spans="1:12" s="4" customFormat="1" ht="15.75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18"/>
      <c r="L2" s="6" t="s">
        <v>11</v>
      </c>
    </row>
    <row r="3" spans="1:12" s="1" customFormat="1" ht="16.5" thickBot="1" x14ac:dyDescent="0.3">
      <c r="A3" s="185" t="s">
        <v>77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</row>
    <row r="4" spans="1:12" s="1" customFormat="1" ht="15.75" x14ac:dyDescent="0.25">
      <c r="A4" s="216" t="s">
        <v>2</v>
      </c>
      <c r="B4" s="219" t="s">
        <v>78</v>
      </c>
      <c r="C4" s="220"/>
      <c r="D4" s="220"/>
      <c r="E4" s="221"/>
      <c r="F4" s="183" t="s">
        <v>83</v>
      </c>
      <c r="G4" s="183" t="s">
        <v>84</v>
      </c>
      <c r="H4" s="190" t="s">
        <v>85</v>
      </c>
      <c r="I4" s="190"/>
      <c r="J4" s="190"/>
      <c r="K4" s="190"/>
      <c r="L4" s="190"/>
    </row>
    <row r="5" spans="1:12" s="1" customFormat="1" ht="78.75" hidden="1" x14ac:dyDescent="0.25">
      <c r="A5" s="217"/>
      <c r="B5" s="222"/>
      <c r="C5" s="223"/>
      <c r="D5" s="223"/>
      <c r="E5" s="224"/>
      <c r="F5" s="225"/>
      <c r="G5" s="225"/>
      <c r="H5" s="5" t="s">
        <v>65</v>
      </c>
      <c r="I5" s="5" t="s">
        <v>65</v>
      </c>
      <c r="J5" s="5" t="s">
        <v>65</v>
      </c>
      <c r="K5" s="5" t="s">
        <v>65</v>
      </c>
      <c r="L5" s="11" t="s">
        <v>66</v>
      </c>
    </row>
    <row r="6" spans="1:12" s="1" customFormat="1" ht="31.5" x14ac:dyDescent="0.25">
      <c r="A6" s="218"/>
      <c r="B6" s="63" t="s">
        <v>79</v>
      </c>
      <c r="C6" s="63" t="s">
        <v>80</v>
      </c>
      <c r="D6" s="63" t="s">
        <v>81</v>
      </c>
      <c r="E6" s="63" t="s">
        <v>82</v>
      </c>
      <c r="F6" s="184"/>
      <c r="G6" s="184"/>
      <c r="H6" s="5" t="s">
        <v>86</v>
      </c>
      <c r="I6" s="5" t="s">
        <v>86</v>
      </c>
      <c r="J6" s="5" t="s">
        <v>86</v>
      </c>
      <c r="K6" s="5" t="s">
        <v>86</v>
      </c>
      <c r="L6" s="5" t="s">
        <v>87</v>
      </c>
    </row>
    <row r="7" spans="1:12" s="1" customFormat="1" ht="15.75" x14ac:dyDescent="0.25">
      <c r="A7" s="10">
        <v>1</v>
      </c>
      <c r="B7" s="11">
        <v>2</v>
      </c>
      <c r="C7" s="11">
        <v>3</v>
      </c>
      <c r="D7" s="11">
        <v>4</v>
      </c>
      <c r="E7" s="11" t="s">
        <v>37</v>
      </c>
      <c r="F7" s="11" t="s">
        <v>14</v>
      </c>
      <c r="G7" s="11" t="s">
        <v>13</v>
      </c>
      <c r="H7" s="5" t="s">
        <v>26</v>
      </c>
      <c r="I7" s="5" t="s">
        <v>27</v>
      </c>
      <c r="J7" s="5" t="s">
        <v>28</v>
      </c>
      <c r="K7" s="5" t="s">
        <v>29</v>
      </c>
      <c r="L7" s="5" t="s">
        <v>30</v>
      </c>
    </row>
    <row r="8" spans="1:12" x14ac:dyDescent="0.25">
      <c r="A8" s="26">
        <v>1</v>
      </c>
      <c r="B8" s="91" t="s">
        <v>159</v>
      </c>
      <c r="C8" s="91" t="s">
        <v>159</v>
      </c>
      <c r="D8" s="91" t="s">
        <v>159</v>
      </c>
      <c r="E8" s="91" t="s">
        <v>159</v>
      </c>
      <c r="F8" s="91" t="s">
        <v>159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</row>
  </sheetData>
  <mergeCells count="7">
    <mergeCell ref="K1:L1"/>
    <mergeCell ref="A3:L3"/>
    <mergeCell ref="A4:A6"/>
    <mergeCell ref="B4:E5"/>
    <mergeCell ref="F4:F6"/>
    <mergeCell ref="G4:G6"/>
    <mergeCell ref="H4:L4"/>
  </mergeCells>
  <pageMargins left="0.70866141732283472" right="0.70866141732283472" top="0.74803149606299213" bottom="0.74803149606299213" header="0.31496062992125984" footer="0.31496062992125984"/>
  <pageSetup paperSize="9" scale="50" firstPageNumber="13" orientation="landscape" useFirstPageNumber="1" r:id="rId1"/>
  <headerFooter>
    <oddHeader>&amp;C&amp;9 13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Normal="100" zoomScaleSheetLayoutView="100" workbookViewId="0">
      <selection activeCell="D7" sqref="D7"/>
    </sheetView>
  </sheetViews>
  <sheetFormatPr defaultRowHeight="15" x14ac:dyDescent="0.25"/>
  <cols>
    <col min="1" max="1" width="6.85546875" customWidth="1"/>
    <col min="2" max="2" width="33.42578125" customWidth="1"/>
    <col min="3" max="6" width="32.140625" customWidth="1"/>
  </cols>
  <sheetData>
    <row r="1" spans="1:6" s="4" customFormat="1" ht="25.5" customHeight="1" x14ac:dyDescent="0.25">
      <c r="A1" s="3"/>
      <c r="B1" s="3"/>
      <c r="C1" s="3"/>
      <c r="D1" s="3"/>
      <c r="E1" s="154"/>
      <c r="F1" s="154"/>
    </row>
    <row r="2" spans="1:6" s="4" customFormat="1" ht="24" customHeight="1" x14ac:dyDescent="0.25">
      <c r="A2" s="3"/>
      <c r="B2" s="3"/>
      <c r="C2" s="3"/>
      <c r="D2" s="3"/>
      <c r="E2" s="3"/>
      <c r="F2" s="6" t="s">
        <v>24</v>
      </c>
    </row>
    <row r="3" spans="1:6" s="1" customFormat="1" ht="52.5" customHeight="1" thickBot="1" x14ac:dyDescent="0.3">
      <c r="A3" s="185" t="s">
        <v>88</v>
      </c>
      <c r="B3" s="226"/>
      <c r="C3" s="226"/>
      <c r="D3" s="226"/>
      <c r="E3" s="226"/>
      <c r="F3" s="185"/>
    </row>
    <row r="4" spans="1:6" s="1" customFormat="1" ht="70.5" customHeight="1" x14ac:dyDescent="0.25">
      <c r="A4" s="216" t="s">
        <v>2</v>
      </c>
      <c r="B4" s="8" t="s">
        <v>89</v>
      </c>
      <c r="C4" s="8" t="s">
        <v>83</v>
      </c>
      <c r="D4" s="8" t="s">
        <v>90</v>
      </c>
      <c r="E4" s="8" t="s">
        <v>91</v>
      </c>
      <c r="F4" s="183" t="s">
        <v>92</v>
      </c>
    </row>
    <row r="5" spans="1:6" s="1" customFormat="1" ht="147" hidden="1" customHeight="1" x14ac:dyDescent="0.25">
      <c r="A5" s="217"/>
      <c r="B5" s="23"/>
      <c r="C5" s="24"/>
      <c r="D5" s="24"/>
      <c r="E5" s="25"/>
      <c r="F5" s="225"/>
    </row>
    <row r="6" spans="1:6" s="1" customFormat="1" ht="16.5" customHeight="1" x14ac:dyDescent="0.25">
      <c r="A6" s="10">
        <v>1</v>
      </c>
      <c r="B6" s="11">
        <v>2</v>
      </c>
      <c r="C6" s="11">
        <v>3</v>
      </c>
      <c r="D6" s="11">
        <v>4</v>
      </c>
      <c r="E6" s="11" t="s">
        <v>37</v>
      </c>
      <c r="F6" s="11" t="s">
        <v>14</v>
      </c>
    </row>
    <row r="7" spans="1:6" ht="206.25" customHeight="1" x14ac:dyDescent="0.25">
      <c r="A7" s="7">
        <v>1</v>
      </c>
      <c r="B7" s="47" t="s">
        <v>112</v>
      </c>
      <c r="C7" s="47" t="s">
        <v>122</v>
      </c>
      <c r="D7" s="48" t="s">
        <v>123</v>
      </c>
      <c r="E7" s="47" t="s">
        <v>124</v>
      </c>
      <c r="F7" s="47" t="s">
        <v>125</v>
      </c>
    </row>
    <row r="8" spans="1:6" ht="201" customHeight="1" x14ac:dyDescent="0.25">
      <c r="A8" s="36">
        <v>2</v>
      </c>
      <c r="B8" s="47" t="s">
        <v>121</v>
      </c>
      <c r="C8" s="47" t="s">
        <v>122</v>
      </c>
      <c r="D8" s="48" t="s">
        <v>123</v>
      </c>
      <c r="E8" s="47" t="s">
        <v>124</v>
      </c>
      <c r="F8" s="47" t="s">
        <v>125</v>
      </c>
    </row>
    <row r="9" spans="1:6" ht="204.75" x14ac:dyDescent="0.25">
      <c r="A9" s="36">
        <v>3</v>
      </c>
      <c r="B9" s="47" t="s">
        <v>120</v>
      </c>
      <c r="C9" s="47" t="s">
        <v>122</v>
      </c>
      <c r="D9" s="48" t="s">
        <v>123</v>
      </c>
      <c r="E9" s="47" t="s">
        <v>124</v>
      </c>
      <c r="F9" s="47" t="s">
        <v>129</v>
      </c>
    </row>
    <row r="10" spans="1:6" ht="252" x14ac:dyDescent="0.25">
      <c r="A10" s="36">
        <v>4</v>
      </c>
      <c r="B10" s="47" t="s">
        <v>119</v>
      </c>
      <c r="C10" s="47" t="s">
        <v>122</v>
      </c>
      <c r="D10" s="48" t="s">
        <v>123</v>
      </c>
      <c r="E10" s="47" t="s">
        <v>124</v>
      </c>
      <c r="F10" s="47" t="s">
        <v>130</v>
      </c>
    </row>
    <row r="11" spans="1:6" ht="204.75" x14ac:dyDescent="0.25">
      <c r="A11" s="36">
        <v>5</v>
      </c>
      <c r="B11" s="47" t="s">
        <v>113</v>
      </c>
      <c r="C11" s="47" t="s">
        <v>122</v>
      </c>
      <c r="D11" s="48" t="s">
        <v>123</v>
      </c>
      <c r="E11" s="47" t="s">
        <v>124</v>
      </c>
      <c r="F11" s="47" t="s">
        <v>131</v>
      </c>
    </row>
    <row r="12" spans="1:6" ht="204.75" x14ac:dyDescent="0.25">
      <c r="A12" s="36">
        <v>6</v>
      </c>
      <c r="B12" s="47" t="s">
        <v>114</v>
      </c>
      <c r="C12" s="47" t="s">
        <v>122</v>
      </c>
      <c r="D12" s="48" t="s">
        <v>123</v>
      </c>
      <c r="E12" s="47" t="s">
        <v>124</v>
      </c>
      <c r="F12" s="47" t="s">
        <v>132</v>
      </c>
    </row>
    <row r="13" spans="1:6" ht="181.5" customHeight="1" x14ac:dyDescent="0.25">
      <c r="A13" s="36">
        <v>7</v>
      </c>
      <c r="B13" s="47" t="s">
        <v>115</v>
      </c>
      <c r="C13" s="47" t="s">
        <v>122</v>
      </c>
      <c r="D13" s="48" t="s">
        <v>123</v>
      </c>
      <c r="E13" s="47" t="s">
        <v>124</v>
      </c>
      <c r="F13" s="47" t="s">
        <v>128</v>
      </c>
    </row>
    <row r="14" spans="1:6" ht="213" customHeight="1" x14ac:dyDescent="0.25">
      <c r="A14" s="36">
        <v>8</v>
      </c>
      <c r="B14" s="47" t="s">
        <v>116</v>
      </c>
      <c r="C14" s="47" t="s">
        <v>122</v>
      </c>
      <c r="D14" s="48" t="s">
        <v>123</v>
      </c>
      <c r="E14" s="47" t="s">
        <v>124</v>
      </c>
      <c r="F14" s="47"/>
    </row>
    <row r="15" spans="1:6" ht="198.75" customHeight="1" x14ac:dyDescent="0.25">
      <c r="A15" s="36">
        <v>9</v>
      </c>
      <c r="B15" s="47" t="s">
        <v>118</v>
      </c>
      <c r="C15" s="47" t="s">
        <v>122</v>
      </c>
      <c r="D15" s="48" t="s">
        <v>123</v>
      </c>
      <c r="E15" s="47" t="s">
        <v>124</v>
      </c>
      <c r="F15" s="47" t="s">
        <v>127</v>
      </c>
    </row>
    <row r="16" spans="1:6" ht="204.75" x14ac:dyDescent="0.25">
      <c r="A16" s="36">
        <v>10</v>
      </c>
      <c r="B16" s="47" t="s">
        <v>117</v>
      </c>
      <c r="C16" s="47" t="s">
        <v>122</v>
      </c>
      <c r="D16" s="48" t="s">
        <v>123</v>
      </c>
      <c r="E16" s="47" t="s">
        <v>124</v>
      </c>
      <c r="F16" s="47" t="s">
        <v>126</v>
      </c>
    </row>
  </sheetData>
  <mergeCells count="4">
    <mergeCell ref="A3:F3"/>
    <mergeCell ref="A4:A5"/>
    <mergeCell ref="F4:F5"/>
    <mergeCell ref="E1:F1"/>
  </mergeCells>
  <pageMargins left="0.70866141732283472" right="0.70866141732283472" top="0.74803149606299213" bottom="0.74803149606299213" header="0.31496062992125984" footer="0.31496062992125984"/>
  <pageSetup paperSize="9" scale="50" firstPageNumber="14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Таблица 1</vt:lpstr>
      <vt:lpstr>Таблица 2</vt:lpstr>
      <vt:lpstr>Таблица 2.1</vt:lpstr>
      <vt:lpstr>Таблица 3</vt:lpstr>
      <vt:lpstr>Таблица 4</vt:lpstr>
      <vt:lpstr>Таблица 5</vt:lpstr>
      <vt:lpstr>Таблица 6</vt:lpstr>
      <vt:lpstr>Таблица 7</vt:lpstr>
      <vt:lpstr>'Таблица 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2024-10-31T03:59:42Z</dcterms:modified>
</cp:coreProperties>
</file>