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ОЦЕНКА 2024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1" l="1"/>
  <c r="D30" i="1" l="1"/>
  <c r="D29" i="1"/>
  <c r="D24" i="1"/>
  <c r="D25" i="1"/>
  <c r="D26" i="1"/>
  <c r="D27" i="1"/>
  <c r="D28" i="1"/>
  <c r="D23" i="1"/>
  <c r="D14" i="1"/>
  <c r="D15" i="1"/>
  <c r="D16" i="1"/>
  <c r="D17" i="1"/>
  <c r="D18" i="1"/>
  <c r="D19" i="1"/>
  <c r="D20" i="1"/>
  <c r="D21" i="1"/>
  <c r="D13" i="1"/>
  <c r="D22" i="1" l="1"/>
  <c r="D12" i="1"/>
  <c r="C22" i="1" l="1"/>
  <c r="C12" i="1"/>
  <c r="C10" i="1" l="1"/>
  <c r="D10" i="1"/>
  <c r="D44" i="1" l="1"/>
</calcChain>
</file>

<file path=xl/sharedStrings.xml><?xml version="1.0" encoding="utf-8"?>
<sst xmlns="http://schemas.openxmlformats.org/spreadsheetml/2006/main" count="48" uniqueCount="48">
  <si>
    <t>в том числе:</t>
  </si>
  <si>
    <t>Безвозмездные поступления</t>
  </si>
  <si>
    <t>Муниципальный долг муниципального образования</t>
  </si>
  <si>
    <t>Наименование показателя</t>
  </si>
  <si>
    <t>Доходы бюджета муниципального образования - всего</t>
  </si>
  <si>
    <t>№ п/п</t>
  </si>
  <si>
    <t>от ______________________№_____________</t>
  </si>
  <si>
    <t>Расходы бюджета муниципального образования - всего</t>
  </si>
  <si>
    <t>2.</t>
  </si>
  <si>
    <t>к письму администрации города Покачи</t>
  </si>
  <si>
    <t>Приложение 7</t>
  </si>
  <si>
    <t>Дефицит(-),профицит(+) консолидированного бюджета муниципального образования</t>
  </si>
  <si>
    <t>(рублей)</t>
  </si>
  <si>
    <t>УСН</t>
  </si>
  <si>
    <t>ЕНВД</t>
  </si>
  <si>
    <t>Патент</t>
  </si>
  <si>
    <t>Налоговые доходы:</t>
  </si>
  <si>
    <t>налог на имущество физических лиц</t>
  </si>
  <si>
    <t>транспортный налог</t>
  </si>
  <si>
    <t>земельный налог</t>
  </si>
  <si>
    <t>гос. пошлина</t>
  </si>
  <si>
    <t>доходы от использования имущества, находящегося в муниципальной собственности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</si>
  <si>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</si>
  <si>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</si>
  <si>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</si>
  <si>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административные платежи и сборы</t>
  </si>
  <si>
    <t>штрафы</t>
  </si>
  <si>
    <t>налог на доходы физических лиц</t>
  </si>
  <si>
    <t>акцизы</t>
  </si>
  <si>
    <t>Неналоговые доходы:</t>
  </si>
  <si>
    <t>3.</t>
  </si>
  <si>
    <t>4.</t>
  </si>
  <si>
    <t>Оценка ожидаемого исполнения бюджета города Покачи в 2024 году</t>
  </si>
  <si>
    <t xml:space="preserve">Утвержденный план на 2024 год      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</si>
  <si>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</si>
  <si>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</si>
  <si>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</si>
  <si>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</si>
  <si>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</si>
  <si>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</si>
  <si>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</si>
  <si>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</si>
  <si>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</si>
  <si>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</si>
  <si>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</si>
  <si>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</si>
  <si>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</si>
  <si>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Оценка 2024 года (по состоянию на 01.10.2024)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</si>
</sst>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</cellStyleXfs>
  <cellXfs count="29">
    <xf numFmtId="0" fontId="0" fillId="0" borderId="0" xfId="0"/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left" vertical="center" wrapText="1" shrinkToFit="1"/>
    </xf>
    <xf numFmtId="4" fontId="0" fillId="0" borderId="0" xfId="0" applyNumberFormat="1"/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164" fontId="9" fillId="0" borderId="0" xfId="2" applyFont="1" applyFill="1"/>
    <xf numFmtId="0" fontId="10" fillId="0" borderId="0" xfId="0" applyFont="1"/>
    <xf numFmtId="0" fontId="3" fillId="0" borderId="1" xfId="0" applyFont="1" applyBorder="1" applyAlignment="1">
      <alignment horizontal="center" vertical="center" wrapText="1" shrinkToFit="1"/>
    </xf>
    <xf numFmtId="3" fontId="6" fillId="0" borderId="0" xfId="1" applyNumberFormat="1" applyFont="1" applyAlignment="1">
      <alignment horizontal="left" vertical="center"/>
    </xf>
    <xf numFmtId="0" fontId="10" fillId="0" borderId="0" xfId="0" applyFont="1" applyAlignment="1">
      <alignment horizontal="right"/>
    </xf>
    <xf numFmtId="164" fontId="9" fillId="0" borderId="0" xfId="2" applyFont="1"/>
    <xf numFmtId="0" fontId="13" fillId="0" borderId="1" xfId="0" applyFont="1" applyBorder="1" applyAlignment="1">
      <alignment horizontal="center" vertical="center"/>
    </xf>
    <xf numFmtId="0" fontId="14" fillId="0" borderId="0" xfId="0" applyFont="1"/>
    <xf numFmtId="4" fontId="14" fillId="0" borderId="0" xfId="0" applyNumberFormat="1" applyFont="1"/>
    <xf numFmtId="164" fontId="7" fillId="0" borderId="0" xfId="2" applyFont="1"/>
    <xf numFmtId="0" fontId="15" fillId="0" borderId="2" xfId="0" applyFont="1" applyBorder="1" applyAlignment="1">
      <alignment vertical="center" wrapText="1" shrinkToFit="1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 shrinkToFit="1"/>
    </xf>
    <xf numFmtId="4" fontId="15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left" vertical="center" wrapText="1"/>
      <protection hidden="1"/>
    </xf>
    <xf numFmtId="3" fontId="6" fillId="0" borderId="0" xfId="1" applyNumberFormat="1" applyFont="1" applyAlignment="1">
      <alignment horizontal="left" vertical="top"/>
    </xf>
    <xf numFmtId="3" fontId="6" fillId="0" borderId="0" xfId="1" applyNumberFormat="1" applyFont="1" applyAlignment="1">
      <alignment horizontal="left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</cellXfs>
  <cellStyles count="9">
    <cellStyle name="Обычный" xfId="0" builtinId="0"/>
    <cellStyle name="Обычный 2" xfId="5"/>
    <cellStyle name="Обычный 2 2" xfId="8"/>
    <cellStyle name="Обычный 3" xfId="3"/>
    <cellStyle name="Обычный 4" xfId="6"/>
    <cellStyle name="Обычный 6" xfId="1"/>
    <cellStyle name="Финансовый" xfId="2" builtinId="3"/>
    <cellStyle name="Финансовый 2" xfId="4"/>
    <cellStyle name="Финансовый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zoomScale="110" zoomScaleNormal="110" workbookViewId="0">
      <pane xSplit="2" ySplit="9" topLeftCell="C28" activePane="bottomRight" state="frozen"/>
      <selection pane="topRight" activeCell="C1" sqref="C1"/>
      <selection pane="bottomLeft" activeCell="A10" sqref="A10"/>
      <selection pane="bottomRight" activeCell="D9" sqref="D9"/>
    </sheetView>
  </sheetViews>
  <sheetFormatPr defaultRowHeight="15" x14ac:dyDescent="0.25"/>
  <cols>
    <col min="1" max="1" width="6.85546875" style="6" customWidth="1"/>
    <col min="2" max="2" width="54" style="7" customWidth="1"/>
    <col min="3" max="3" width="22.85546875" style="7" customWidth="1"/>
    <col min="4" max="4" width="23.42578125" style="7" customWidth="1"/>
    <col min="5" max="5" width="21.7109375" customWidth="1"/>
    <col min="6" max="6" width="15.85546875" customWidth="1"/>
  </cols>
  <sheetData>
    <row r="1" spans="1:6" ht="15.75" x14ac:dyDescent="0.25">
      <c r="C1" s="12" t="s">
        <v>10</v>
      </c>
    </row>
    <row r="2" spans="1:6" ht="15" customHeight="1" x14ac:dyDescent="0.25">
      <c r="C2" s="25" t="s">
        <v>9</v>
      </c>
      <c r="D2" s="25"/>
    </row>
    <row r="3" spans="1:6" ht="15" customHeight="1" x14ac:dyDescent="0.25">
      <c r="C3" s="26" t="s">
        <v>6</v>
      </c>
      <c r="D3" s="26"/>
    </row>
    <row r="4" spans="1:6" ht="15.75" x14ac:dyDescent="0.25">
      <c r="C4" s="10"/>
      <c r="D4" s="10"/>
    </row>
    <row r="6" spans="1:6" ht="18.75" x14ac:dyDescent="0.25">
      <c r="A6" s="27" t="s">
        <v>32</v>
      </c>
      <c r="B6" s="27"/>
      <c r="C6" s="27"/>
      <c r="D6" s="27"/>
    </row>
    <row r="8" spans="1:6" ht="15.75" x14ac:dyDescent="0.25">
      <c r="C8" s="14"/>
      <c r="D8" s="13" t="s">
        <v>12</v>
      </c>
    </row>
    <row r="9" spans="1:6" ht="54.75" customHeight="1" x14ac:dyDescent="0.25">
      <c r="A9" s="11" t="s">
        <v>5</v>
      </c>
      <c r="B9" s="11" t="s">
        <v>3</v>
      </c>
      <c r="C9" s="11" t="s">
        <v>33</v>
      </c>
      <c r="D9" s="11" t="s">
        <v>47</v>
      </c>
      <c r="F9" s="5"/>
    </row>
    <row r="10" spans="1:6" ht="37.5" x14ac:dyDescent="0.25">
      <c r="A10" s="8">
        <v>1</v>
      </c>
      <c r="B10" s="4" t="s">
        <v>4</v>
      </c>
      <c r="C10" s="1">
        <f>C12+C22+C29</f>
        <v>2230831521.54</v>
      </c>
      <c r="D10" s="1">
        <f>D12+D22+D29</f>
        <v>2230831521.54</v>
      </c>
      <c r="E10" s="17"/>
      <c r="F10" s="5"/>
    </row>
    <row r="11" spans="1:6" ht="18.75" x14ac:dyDescent="0.25">
      <c r="A11" s="8"/>
      <c r="B11" s="3" t="s">
        <v>0</v>
      </c>
      <c r="C11" s="2"/>
      <c r="D11" s="2"/>
    </row>
    <row r="12" spans="1:6" ht="18.75" x14ac:dyDescent="0.25">
      <c r="A12" s="8"/>
      <c r="B12" s="3" t="s">
        <v>16</v>
      </c>
      <c r="C12" s="23">
        <f>C13+C14+C15+C16+C17+C18+C19+C20+C21</f>
        <v>891090484.16999996</v>
      </c>
      <c r="D12" s="2">
        <f>D13+D14+D15+D16+D17+D18+D19+D20+D21</f>
        <v>891090484.16999996</v>
      </c>
      <c r="E12" s="17"/>
    </row>
    <row r="13" spans="1:6" s="16" customFormat="1" ht="15.75" x14ac:dyDescent="0.25">
      <c r="A13" s="15"/>
      <c r="B13" s="19" t="s">
        <v>27</v>
      </c>
      <c r="C13" s="22">
        <v>815849600</v>
      </c>
      <c r="D13" s="22">
        <f>C13</f>
        <v>815849600</v>
      </c>
      <c r="E13" s="17"/>
    </row>
    <row r="14" spans="1:6" s="16" customFormat="1" ht="15.75" x14ac:dyDescent="0.25">
      <c r="A14" s="15"/>
      <c r="B14" s="19" t="s">
        <v>28</v>
      </c>
      <c r="C14" s="22">
        <v>8563000</v>
      </c>
      <c r="D14" s="22">
        <f t="shared" ref="D14:D21" si="0">C14</f>
        <v>8563000</v>
      </c>
      <c r="E14" s="17"/>
    </row>
    <row r="15" spans="1:6" s="16" customFormat="1" ht="15.75" x14ac:dyDescent="0.25">
      <c r="A15" s="15"/>
      <c r="B15" s="19" t="s">
        <v>13</v>
      </c>
      <c r="C15" s="22">
        <v>35097000</v>
      </c>
      <c r="D15" s="22">
        <f t="shared" si="0"/>
        <v>35097000</v>
      </c>
      <c r="E15" s="17"/>
    </row>
    <row r="16" spans="1:6" s="16" customFormat="1" ht="15.75" x14ac:dyDescent="0.25">
      <c r="A16" s="15"/>
      <c r="B16" s="19" t="s">
        <v>14</v>
      </c>
      <c r="C16" s="22">
        <v>7884.17</v>
      </c>
      <c r="D16" s="22">
        <f t="shared" si="0"/>
        <v>7884.17</v>
      </c>
      <c r="E16" s="17"/>
    </row>
    <row r="17" spans="1:5" s="16" customFormat="1" ht="15.75" x14ac:dyDescent="0.25">
      <c r="A17" s="15"/>
      <c r="B17" s="19" t="s">
        <v>15</v>
      </c>
      <c r="C17" s="22">
        <v>3595000</v>
      </c>
      <c r="D17" s="22">
        <f t="shared" si="0"/>
        <v>3595000</v>
      </c>
      <c r="E17" s="17"/>
    </row>
    <row r="18" spans="1:5" s="16" customFormat="1" ht="15.75" x14ac:dyDescent="0.25">
      <c r="A18" s="15"/>
      <c r="B18" s="19" t="s">
        <v>17</v>
      </c>
      <c r="C18" s="22">
        <v>11915000</v>
      </c>
      <c r="D18" s="22">
        <f t="shared" si="0"/>
        <v>11915000</v>
      </c>
      <c r="E18" s="17"/>
    </row>
    <row r="19" spans="1:5" s="16" customFormat="1" ht="15.75" x14ac:dyDescent="0.25">
      <c r="A19" s="15"/>
      <c r="B19" s="19" t="s">
        <v>18</v>
      </c>
      <c r="C19" s="22">
        <v>6056000</v>
      </c>
      <c r="D19" s="22">
        <f t="shared" si="0"/>
        <v>6056000</v>
      </c>
      <c r="E19" s="17"/>
    </row>
    <row r="20" spans="1:5" s="16" customFormat="1" ht="15.75" x14ac:dyDescent="0.25">
      <c r="A20" s="15"/>
      <c r="B20" s="19" t="s">
        <v>19</v>
      </c>
      <c r="C20" s="22">
        <v>7884000</v>
      </c>
      <c r="D20" s="22">
        <f t="shared" si="0"/>
        <v>7884000</v>
      </c>
      <c r="E20" s="17"/>
    </row>
    <row r="21" spans="1:5" s="16" customFormat="1" ht="15.75" x14ac:dyDescent="0.25">
      <c r="A21" s="15"/>
      <c r="B21" s="19" t="s">
        <v>20</v>
      </c>
      <c r="C21" s="22">
        <v>2123000</v>
      </c>
      <c r="D21" s="22">
        <f t="shared" si="0"/>
        <v>2123000</v>
      </c>
      <c r="E21" s="17"/>
    </row>
    <row r="22" spans="1:5" ht="18.75" x14ac:dyDescent="0.25">
      <c r="A22" s="8"/>
      <c r="B22" s="4" t="s">
        <v>29</v>
      </c>
      <c r="C22" s="1">
        <f>C23+C24+C25+C26+C27+C28</f>
        <v>33192006.68</v>
      </c>
      <c r="D22" s="1">
        <f>D23+D24+D25+D26+D27+D28</f>
        <v>33192006.68</v>
      </c>
      <c r="E22" s="17"/>
    </row>
    <row r="23" spans="1:5" s="16" customFormat="1" ht="31.5" x14ac:dyDescent="0.25">
      <c r="A23" s="15"/>
      <c r="B23" s="19" t="s">
        <v>21</v>
      </c>
      <c r="C23" s="20">
        <v>29617321.859999999</v>
      </c>
      <c r="D23" s="20">
        <f>C23</f>
        <v>29617321.859999999</v>
      </c>
      <c r="E23" s="17"/>
    </row>
    <row r="24" spans="1:5" s="16" customFormat="1" ht="15.75" x14ac:dyDescent="0.25">
      <c r="A24" s="15"/>
      <c r="B24" s="19" t="s">
        <v>22</v>
      </c>
      <c r="C24" s="20">
        <v>166100</v>
      </c>
      <c r="D24" s="20">
        <f t="shared" ref="D24:D30" si="1">C24</f>
        <v>166100</v>
      </c>
      <c r="E24" s="17"/>
    </row>
    <row r="25" spans="1:5" s="16" customFormat="1" ht="15.75" x14ac:dyDescent="0.25">
      <c r="A25" s="15"/>
      <c r="B25" s="21" t="s">
        <v>23</v>
      </c>
      <c r="C25" s="20">
        <v>527539.11</v>
      </c>
      <c r="D25" s="20">
        <f t="shared" si="1"/>
        <v>527539.11</v>
      </c>
      <c r="E25" s="17"/>
    </row>
    <row r="26" spans="1:5" s="16" customFormat="1" ht="31.5" x14ac:dyDescent="0.25">
      <c r="A26" s="15"/>
      <c r="B26" s="21" t="s">
        <v>24</v>
      </c>
      <c r="C26" s="20">
        <v>1880845.71</v>
      </c>
      <c r="D26" s="20">
        <f t="shared" si="1"/>
        <v>1880845.71</v>
      </c>
      <c r="E26" s="17"/>
    </row>
    <row r="27" spans="1:5" s="16" customFormat="1" ht="15.75" x14ac:dyDescent="0.25">
      <c r="A27" s="15"/>
      <c r="B27" s="21" t="s">
        <v>25</v>
      </c>
      <c r="C27" s="20">
        <v>200</v>
      </c>
      <c r="D27" s="20">
        <f t="shared" si="1"/>
        <v>200</v>
      </c>
      <c r="E27" s="17"/>
    </row>
    <row r="28" spans="1:5" s="16" customFormat="1" ht="15.75" x14ac:dyDescent="0.25">
      <c r="A28" s="15"/>
      <c r="B28" s="21" t="s">
        <v>26</v>
      </c>
      <c r="C28" s="20">
        <v>1000000</v>
      </c>
      <c r="D28" s="20">
        <f t="shared" si="1"/>
        <v>1000000</v>
      </c>
      <c r="E28" s="17"/>
    </row>
    <row r="29" spans="1:5" ht="18.75" x14ac:dyDescent="0.25">
      <c r="A29" s="8"/>
      <c r="B29" s="4" t="s">
        <v>1</v>
      </c>
      <c r="C29" s="1">
        <v>1306549030.6899998</v>
      </c>
      <c r="D29" s="1">
        <f t="shared" si="1"/>
        <v>1306549030.6899998</v>
      </c>
      <c r="E29" s="17"/>
    </row>
    <row r="30" spans="1:5" ht="37.5" x14ac:dyDescent="0.25">
      <c r="A30" s="8" t="s">
        <v>8</v>
      </c>
      <c r="B30" s="4" t="s">
        <v>7</v>
      </c>
      <c r="C30" s="1">
        <v>2392348422.7899995</v>
      </c>
      <c r="D30" s="2">
        <f t="shared" si="1"/>
        <v>2392348422.7899995</v>
      </c>
      <c r="E30" s="18"/>
    </row>
    <row r="31" spans="1:5" ht="18.75" x14ac:dyDescent="0.25">
      <c r="A31" s="8"/>
      <c r="B31" s="24" t="s">
        <v>34</v>
      </c>
      <c r="C31" s="1">
        <v>348700333.90999997</v>
      </c>
      <c r="D31" s="2">
        <v>348700333.90999997</v>
      </c>
      <c r="E31" s="18"/>
    </row>
    <row r="32" spans="1:5" ht="18.75" x14ac:dyDescent="0.25">
      <c r="A32" s="8"/>
      <c r="B32" s="24" t="s">
        <v>35</v>
      </c>
      <c r="C32" s="1">
        <v>3889021.76</v>
      </c>
      <c r="D32" s="2">
        <v>3889021.76</v>
      </c>
      <c r="E32" s="18"/>
    </row>
    <row r="33" spans="1:5" ht="56.25" x14ac:dyDescent="0.25">
      <c r="A33" s="8"/>
      <c r="B33" s="24" t="s">
        <v>36</v>
      </c>
      <c r="C33" s="1">
        <v>34005599.269999996</v>
      </c>
      <c r="D33" s="2">
        <v>34005599.269999996</v>
      </c>
      <c r="E33" s="18"/>
    </row>
    <row r="34" spans="1:5" ht="18.75" x14ac:dyDescent="0.25">
      <c r="A34" s="8"/>
      <c r="B34" s="24" t="s">
        <v>37</v>
      </c>
      <c r="C34" s="1">
        <v>161313402.09999999</v>
      </c>
      <c r="D34" s="2">
        <v>161313402.09999999</v>
      </c>
      <c r="E34" s="18"/>
    </row>
    <row r="35" spans="1:5" ht="37.5" x14ac:dyDescent="0.25">
      <c r="A35" s="8"/>
      <c r="B35" s="24" t="s">
        <v>38</v>
      </c>
      <c r="C35" s="1">
        <v>197577146.28</v>
      </c>
      <c r="D35" s="2">
        <v>197577146.28</v>
      </c>
      <c r="E35" s="18"/>
    </row>
    <row r="36" spans="1:5" ht="18.75" x14ac:dyDescent="0.25">
      <c r="A36" s="8"/>
      <c r="B36" s="24" t="s">
        <v>39</v>
      </c>
      <c r="C36" s="1">
        <v>191183.29</v>
      </c>
      <c r="D36" s="2">
        <v>191183.29</v>
      </c>
      <c r="E36" s="18"/>
    </row>
    <row r="37" spans="1:5" ht="18.75" x14ac:dyDescent="0.25">
      <c r="A37" s="8"/>
      <c r="B37" s="24" t="s">
        <v>40</v>
      </c>
      <c r="C37" s="1">
        <v>1250405313.3999999</v>
      </c>
      <c r="D37" s="2">
        <v>1250405313.3999999</v>
      </c>
      <c r="E37" s="18"/>
    </row>
    <row r="38" spans="1:5" ht="18.75" x14ac:dyDescent="0.25">
      <c r="A38" s="8"/>
      <c r="B38" s="24" t="s">
        <v>41</v>
      </c>
      <c r="C38" s="1">
        <v>117567330.76000001</v>
      </c>
      <c r="D38" s="2">
        <v>117567330.76000001</v>
      </c>
      <c r="E38" s="18"/>
    </row>
    <row r="39" spans="1:5" ht="18.75" x14ac:dyDescent="0.25">
      <c r="A39" s="8"/>
      <c r="B39" s="24" t="s">
        <v>42</v>
      </c>
      <c r="C39" s="1">
        <v>451800</v>
      </c>
      <c r="D39" s="2">
        <v>451800</v>
      </c>
      <c r="E39" s="18"/>
    </row>
    <row r="40" spans="1:5" ht="18.75" x14ac:dyDescent="0.25">
      <c r="A40" s="8"/>
      <c r="B40" s="24" t="s">
        <v>43</v>
      </c>
      <c r="C40" s="1">
        <v>34300314.969999999</v>
      </c>
      <c r="D40" s="2">
        <v>34300314.969999999</v>
      </c>
      <c r="E40" s="18"/>
    </row>
    <row r="41" spans="1:5" ht="18.75" x14ac:dyDescent="0.25">
      <c r="A41" s="8"/>
      <c r="B41" s="24" t="s">
        <v>44</v>
      </c>
      <c r="C41" s="1">
        <v>220931336.48999998</v>
      </c>
      <c r="D41" s="2">
        <v>220931336.48999998</v>
      </c>
      <c r="E41" s="18"/>
    </row>
    <row r="42" spans="1:5" ht="18.75" x14ac:dyDescent="0.25">
      <c r="A42" s="8"/>
      <c r="B42" s="24" t="s">
        <v>45</v>
      </c>
      <c r="C42" s="1">
        <v>16815640.559999999</v>
      </c>
      <c r="D42" s="2">
        <v>16815640.559999999</v>
      </c>
      <c r="E42" s="18"/>
    </row>
    <row r="43" spans="1:5" ht="56.25" x14ac:dyDescent="0.25">
      <c r="A43" s="8"/>
      <c r="B43" s="24" t="s">
        <v>46</v>
      </c>
      <c r="C43" s="1">
        <v>6200000</v>
      </c>
      <c r="D43" s="2">
        <v>6200000</v>
      </c>
      <c r="E43" s="18"/>
    </row>
    <row r="44" spans="1:5" ht="56.25" x14ac:dyDescent="0.25">
      <c r="A44" s="8" t="s">
        <v>30</v>
      </c>
      <c r="B44" s="4" t="s">
        <v>11</v>
      </c>
      <c r="C44" s="1">
        <f>C10-C30</f>
        <v>-161516901.24999952</v>
      </c>
      <c r="D44" s="1">
        <f>D10-D30</f>
        <v>-161516901.24999952</v>
      </c>
    </row>
    <row r="45" spans="1:5" ht="37.5" x14ac:dyDescent="0.25">
      <c r="A45" s="8" t="s">
        <v>31</v>
      </c>
      <c r="B45" s="4" t="s">
        <v>2</v>
      </c>
      <c r="C45" s="1">
        <v>146900000</v>
      </c>
      <c r="D45" s="1">
        <v>146900000</v>
      </c>
    </row>
    <row r="46" spans="1:5" x14ac:dyDescent="0.25">
      <c r="C46" s="9"/>
    </row>
    <row r="47" spans="1:5" x14ac:dyDescent="0.25">
      <c r="A47" s="28"/>
      <c r="B47" s="28"/>
      <c r="C47" s="28"/>
      <c r="D47" s="28"/>
    </row>
  </sheetData>
  <mergeCells count="4">
    <mergeCell ref="C2:D2"/>
    <mergeCell ref="C3:D3"/>
    <mergeCell ref="A6:D6"/>
    <mergeCell ref="A47:D47"/>
  </mergeCells>
  <printOptions horizontalCentered="1"/>
  <pageMargins left="1.3779527559055118" right="0.39370078740157483" top="0.19685039370078741" bottom="0.78740157480314965" header="0" footer="0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 2024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2024-11-01T06:13:54Z</dcterms:modified>
</cp:coreProperties>
</file>