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\\server-kf\Комитет финансов\Управление_ПЛАНИРОВАНИЯ\2_ФОРМИРОВАНИЕ_БЮДЖЕТА\2025-2027\11_ДОКУМЕНТЫ ОДНОВРЕМЕННО С ПРОЕКТОМ\13_СЕМЕЙНЫЙ БЮДЖЕТ\"/>
    </mc:Choice>
  </mc:AlternateContent>
  <xr:revisionPtr revIDLastSave="0" documentId="13_ncr:1_{1DCC0183-22C9-4D0C-8255-18E6BD85B5B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13" sheetId="1" r:id="rId1"/>
  </sheets>
  <definedNames>
    <definedName name="_xlnm._FilterDatabase" localSheetId="0" hidden="1">'приложение 13'!$A$7:$E$95</definedName>
    <definedName name="OLE_LINK1" localSheetId="0">'приложение 13'!$A$7</definedName>
    <definedName name="Print_Titles" localSheetId="0">'приложение 13'!$7:$7</definedName>
    <definedName name="_xlnm.Print_Area" localSheetId="0">'приложение 13'!$A$1:$E$95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92" i="1" l="1"/>
  <c r="D92" i="1"/>
  <c r="C92" i="1"/>
  <c r="E91" i="1"/>
  <c r="E11" i="1" s="1"/>
  <c r="D91" i="1"/>
  <c r="C91" i="1"/>
  <c r="E90" i="1"/>
  <c r="E88" i="1" s="1"/>
  <c r="D90" i="1"/>
  <c r="D10" i="1" s="1"/>
  <c r="C90" i="1"/>
  <c r="E89" i="1"/>
  <c r="D89" i="1"/>
  <c r="D88" i="1" s="1"/>
  <c r="C89" i="1"/>
  <c r="C88" i="1" s="1"/>
  <c r="E84" i="1"/>
  <c r="D84" i="1"/>
  <c r="C84" i="1"/>
  <c r="E83" i="1"/>
  <c r="D83" i="1"/>
  <c r="C83" i="1"/>
  <c r="E82" i="1"/>
  <c r="D82" i="1"/>
  <c r="D80" i="1" s="1"/>
  <c r="C82" i="1"/>
  <c r="E81" i="1"/>
  <c r="D81" i="1"/>
  <c r="C81" i="1"/>
  <c r="C80" i="1" s="1"/>
  <c r="E80" i="1"/>
  <c r="E76" i="1"/>
  <c r="D76" i="1"/>
  <c r="C76" i="1"/>
  <c r="E75" i="1"/>
  <c r="D75" i="1"/>
  <c r="C75" i="1"/>
  <c r="E74" i="1"/>
  <c r="D74" i="1"/>
  <c r="C74" i="1"/>
  <c r="C72" i="1" s="1"/>
  <c r="E73" i="1"/>
  <c r="E72" i="1" s="1"/>
  <c r="D73" i="1"/>
  <c r="C73" i="1"/>
  <c r="D72" i="1"/>
  <c r="E68" i="1"/>
  <c r="D68" i="1"/>
  <c r="C68" i="1"/>
  <c r="E67" i="1"/>
  <c r="D67" i="1"/>
  <c r="C67" i="1"/>
  <c r="E66" i="1"/>
  <c r="E10" i="1" s="1"/>
  <c r="D66" i="1"/>
  <c r="C66" i="1"/>
  <c r="E65" i="1"/>
  <c r="E64" i="1" s="1"/>
  <c r="D65" i="1"/>
  <c r="D64" i="1" s="1"/>
  <c r="C65" i="1"/>
  <c r="C64" i="1"/>
  <c r="E60" i="1"/>
  <c r="D60" i="1"/>
  <c r="C60" i="1"/>
  <c r="E56" i="1"/>
  <c r="D56" i="1"/>
  <c r="C56" i="1"/>
  <c r="E52" i="1"/>
  <c r="D52" i="1"/>
  <c r="C52" i="1"/>
  <c r="E51" i="1"/>
  <c r="D51" i="1"/>
  <c r="C51" i="1"/>
  <c r="C11" i="1" s="1"/>
  <c r="E50" i="1"/>
  <c r="D50" i="1"/>
  <c r="C50" i="1"/>
  <c r="C48" i="1" s="1"/>
  <c r="E49" i="1"/>
  <c r="E9" i="1" s="1"/>
  <c r="D49" i="1"/>
  <c r="C49" i="1"/>
  <c r="D48" i="1"/>
  <c r="E44" i="1"/>
  <c r="D44" i="1"/>
  <c r="C44" i="1"/>
  <c r="E40" i="1"/>
  <c r="D40" i="1"/>
  <c r="C40" i="1"/>
  <c r="E36" i="1"/>
  <c r="D36" i="1"/>
  <c r="C36" i="1"/>
  <c r="E35" i="1"/>
  <c r="D35" i="1"/>
  <c r="C35" i="1"/>
  <c r="E34" i="1"/>
  <c r="D34" i="1"/>
  <c r="D32" i="1" s="1"/>
  <c r="C34" i="1"/>
  <c r="E33" i="1"/>
  <c r="D33" i="1"/>
  <c r="C33" i="1"/>
  <c r="C32" i="1" s="1"/>
  <c r="E32" i="1"/>
  <c r="E28" i="1"/>
  <c r="D28" i="1"/>
  <c r="C28" i="1"/>
  <c r="E24" i="1"/>
  <c r="D24" i="1"/>
  <c r="C24" i="1"/>
  <c r="E20" i="1"/>
  <c r="D20" i="1"/>
  <c r="C20" i="1"/>
  <c r="E16" i="1"/>
  <c r="D16" i="1"/>
  <c r="C16" i="1"/>
  <c r="E15" i="1"/>
  <c r="D15" i="1"/>
  <c r="C15" i="1"/>
  <c r="E14" i="1"/>
  <c r="D14" i="1"/>
  <c r="D12" i="1" s="1"/>
  <c r="C14" i="1"/>
  <c r="E13" i="1"/>
  <c r="D13" i="1"/>
  <c r="C13" i="1"/>
  <c r="C12" i="1" s="1"/>
  <c r="E12" i="1"/>
  <c r="D11" i="1"/>
  <c r="C10" i="1"/>
  <c r="E8" i="1" l="1"/>
  <c r="E48" i="1"/>
  <c r="D9" i="1"/>
  <c r="D8" i="1" s="1"/>
  <c r="C9" i="1"/>
  <c r="C8" i="1" s="1"/>
</calcChain>
</file>

<file path=xl/sharedStrings.xml><?xml version="1.0" encoding="utf-8"?>
<sst xmlns="http://schemas.openxmlformats.org/spreadsheetml/2006/main" count="112" uniqueCount="49">
  <si>
    <t>Приложение 13</t>
  </si>
  <si>
    <t>к письму администрации города Покачи</t>
  </si>
  <si>
    <t>от _______________год №______</t>
  </si>
  <si>
    <t>Информация об объёмах бюджетных ассигнований,
направляемых на государственную поддержку семьи и детей,
предусмотренных в муниципальных программах и непрограммных направлениях
на 2025 год и на плановый период 2026 и 2027 годов</t>
  </si>
  <si>
    <t>(рублей)</t>
  </si>
  <si>
    <t>№ п/п</t>
  </si>
  <si>
    <t xml:space="preserve">Наименование мероприятия </t>
  </si>
  <si>
    <t>2025 год</t>
  </si>
  <si>
    <t>2026 год</t>
  </si>
  <si>
    <t>2027 год</t>
  </si>
  <si>
    <t>Всего, в том числе:</t>
  </si>
  <si>
    <t>бюджет автономного округа</t>
  </si>
  <si>
    <t>федеральный бюджет</t>
  </si>
  <si>
    <t>средства местного бюджета</t>
  </si>
  <si>
    <t>Муниципальная программа "Развитие культуры и спорта на территории города Покачи"</t>
  </si>
  <si>
    <t>1.1.</t>
  </si>
  <si>
    <t>Региональный проект "Сохранение культурного и исторического наследия"</t>
  </si>
  <si>
    <t>1.2.</t>
  </si>
  <si>
    <t>Комплекс процессных мероприятий "Предоставление субсидий, в том числе в форме грантов, физическим лицам, юридическим лицам, индивидуальным предпринимателям на финансовое обеспечение затрат, связанных с оказанием услуг с социальной сфере"</t>
  </si>
  <si>
    <t>1.3.</t>
  </si>
  <si>
    <t>Комплекс процессных мероприятий "Развитие сферы культуры, спорта, дополнительного образования и туризма"</t>
  </si>
  <si>
    <t>1.4.</t>
  </si>
  <si>
    <t>Комплекс процессных мероприятий "Содержание учреждений культуры, спорта и дополнительного образования"</t>
  </si>
  <si>
    <t>Муниципальная программа "Развитие образования в городе Покачи"</t>
  </si>
  <si>
    <t>2.1.</t>
  </si>
  <si>
    <t>Региональный проект "Педагоги и наставники"</t>
  </si>
  <si>
    <t>2.2.</t>
  </si>
  <si>
    <t>Комплекс процессных мероприятий "Обеспечение реализации основных общеобразовательных программ в образовательных организациях, расположенных на территории города Покачи"</t>
  </si>
  <si>
    <t>2.3.</t>
  </si>
  <si>
    <t>Комплекс процессных мероприятий "Ресурсное обеспечение в сфере образования"</t>
  </si>
  <si>
    <t>Муниципальная программа "Организация отдыха детей города Покачи в каникулярное время"</t>
  </si>
  <si>
    <t>3.1.</t>
  </si>
  <si>
    <t>Комплекс процессных мероприятий "Организация работы малозатратных форм отдыха детей в каникулярное время"</t>
  </si>
  <si>
    <t>3.2.</t>
  </si>
  <si>
    <t>Комплекс процессных мероприятий "Организация работы городских лагерей различных типов в каникулярное время"</t>
  </si>
  <si>
    <t>3.3.</t>
  </si>
  <si>
    <t>Комплекс процессных мероприятий "Организация отдыха, оздоровления  детей города Покачи за пределами"</t>
  </si>
  <si>
    <t>Муниципальная программа "Обеспечение жильем молодых семей на территории города Покачи"</t>
  </si>
  <si>
    <t>4.1.</t>
  </si>
  <si>
    <t>Региональный проект "Содействие субъектам Российской Федерации в реализации полномочий по оказанию государственной поддержки гражданам в обеспечении жильем и оплате жилищно-коммунальных услуг"</t>
  </si>
  <si>
    <t>Муниципальная программа "Реализация молодежной политики на территории города Покачи"</t>
  </si>
  <si>
    <t>5.1.</t>
  </si>
  <si>
    <t>Комплекс процессных мероприятий "Организация, проведение и участие в мероприятиях различных уровней, направленных на укрепление института молодой семьи, гражданско-патриотическое воспитание, развитие творческого, интеллектуального и спортивного потенциала молодежи, на поддержку добровольческих (волонтерских) и некоммерческих организаций</t>
  </si>
  <si>
    <t>Муниципальная программа "Формирование беспрепятственного доступа инвалидов и других маломобильных групп населения к объектам социальной инфраструктуры муниципального образования город Покачи"</t>
  </si>
  <si>
    <t>6.1.</t>
  </si>
  <si>
    <t>Обеспечение условий доступности приоритетных объектов и услуг в приоритетных сферах жизнедеятельности инвалидов и других маломобильных групп населения города Покачи</t>
  </si>
  <si>
    <t>Непрограммные направления, всего, в том числе</t>
  </si>
  <si>
    <t>7.1.</t>
  </si>
  <si>
    <t>Иные межбюджетные трансферты на реализацию мероприятий по содействию трудоустройству граждан, в рамках Комплекса процессных мероприятий "Содействие трудоустройству граждан, в том числе граждан с инвалидностью, и социальная поддержка безработных граждан", государственной программы "Поддержка занятости населения"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</si>
</sst>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р_._-;\-* #,##0.00_р_._-;_-* &quot;-&quot;??_р_._-;_-@_-"/>
    <numFmt numFmtId="165" formatCode="_-* #,##0.00\ _₽_-;\-* #,##0.00\ _₽_-;_-* &quot;-&quot;??\ _₽_-;_-@_-"/>
  </numFmts>
  <fonts count="11" x14ac:knownFonts="1">
    <font>
      <sz val="11"/>
      <color theme="1"/>
      <name val="Calibri"/>
      <scheme val="minor"/>
    </font>
    <font>
      <sz val="10"/>
      <name val="Arial"/>
    </font>
    <font>
      <sz val="11"/>
      <color theme="1"/>
      <name val="Times New Roman"/>
    </font>
    <font>
      <sz val="11"/>
      <name val="Times New Roman"/>
    </font>
    <font>
      <sz val="12"/>
      <color theme="1"/>
      <name val="Times New Roman"/>
    </font>
    <font>
      <sz val="12"/>
      <name val="Times New Roman"/>
    </font>
    <font>
      <sz val="14"/>
      <color theme="1"/>
      <name val="Times New Roman"/>
    </font>
    <font>
      <sz val="12"/>
      <color indexed="64"/>
      <name val="Times New Roman"/>
    </font>
    <font>
      <sz val="10"/>
      <color theme="1"/>
      <name val="Times New Roman"/>
    </font>
    <font>
      <sz val="12"/>
      <color theme="1"/>
      <name val="Times New Roman"/>
    </font>
    <font>
      <sz val="11"/>
      <color theme="1"/>
      <name val="Calibri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" fillId="0" borderId="0"/>
    <xf numFmtId="164" fontId="10" fillId="0" borderId="0" applyFont="0" applyFill="0" applyBorder="0" applyProtection="0"/>
  </cellStyleXfs>
  <cellXfs count="36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49" fontId="2" fillId="0" borderId="0" xfId="0" applyNumberFormat="1" applyFont="1"/>
    <xf numFmtId="0" fontId="4" fillId="0" borderId="0" xfId="0" applyFont="1" applyAlignment="1">
      <alignment horizontal="left"/>
    </xf>
    <xf numFmtId="0" fontId="6" fillId="0" borderId="1" xfId="0" applyFont="1" applyBorder="1"/>
    <xf numFmtId="0" fontId="6" fillId="0" borderId="1" xfId="0" applyFont="1" applyBorder="1" applyAlignment="1">
      <alignment horizontal="right"/>
    </xf>
    <xf numFmtId="0" fontId="7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vertical="center" wrapText="1"/>
    </xf>
    <xf numFmtId="4" fontId="5" fillId="0" borderId="2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0" fontId="8" fillId="0" borderId="0" xfId="0" applyFont="1"/>
    <xf numFmtId="4" fontId="5" fillId="0" borderId="2" xfId="0" applyNumberFormat="1" applyFont="1" applyBorder="1" applyAlignment="1">
      <alignment horizontal="left" vertical="center" wrapText="1"/>
    </xf>
    <xf numFmtId="49" fontId="2" fillId="0" borderId="0" xfId="0" applyNumberFormat="1" applyFont="1" applyAlignment="1">
      <alignment vertical="center"/>
    </xf>
    <xf numFmtId="164" fontId="2" fillId="0" borderId="0" xfId="2" applyFont="1"/>
    <xf numFmtId="165" fontId="2" fillId="0" borderId="0" xfId="0" applyNumberFormat="1" applyFont="1"/>
    <xf numFmtId="49" fontId="8" fillId="0" borderId="0" xfId="0" applyNumberFormat="1" applyFont="1"/>
    <xf numFmtId="4" fontId="5" fillId="0" borderId="2" xfId="0" applyNumberFormat="1" applyFont="1" applyBorder="1" applyAlignment="1">
      <alignment horizontal="center" vertical="center"/>
    </xf>
    <xf numFmtId="49" fontId="2" fillId="0" borderId="0" xfId="0" applyNumberFormat="1" applyFont="1" applyAlignment="1">
      <alignment horizontal="left" vertical="center"/>
    </xf>
    <xf numFmtId="16" fontId="5" fillId="0" borderId="2" xfId="0" applyNumberFormat="1" applyFont="1" applyBorder="1" applyAlignment="1">
      <alignment horizontal="center" vertical="center" wrapText="1"/>
    </xf>
    <xf numFmtId="0" fontId="5" fillId="0" borderId="2" xfId="1" applyFont="1" applyBorder="1" applyAlignment="1" applyProtection="1">
      <alignment horizontal="left" vertical="top" wrapText="1"/>
      <protection hidden="1"/>
    </xf>
    <xf numFmtId="4" fontId="5" fillId="0" borderId="2" xfId="0" applyNumberFormat="1" applyFont="1" applyBorder="1" applyAlignment="1">
      <alignment horizontal="center"/>
    </xf>
    <xf numFmtId="4" fontId="5" fillId="0" borderId="2" xfId="2" applyNumberFormat="1" applyFont="1" applyBorder="1" applyAlignment="1">
      <alignment horizontal="center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vertical="center" wrapText="1"/>
    </xf>
    <xf numFmtId="4" fontId="9" fillId="0" borderId="2" xfId="0" applyNumberFormat="1" applyFont="1" applyBorder="1" applyAlignment="1">
      <alignment horizontal="center" vertical="center"/>
    </xf>
    <xf numFmtId="4" fontId="9" fillId="0" borderId="2" xfId="0" applyNumberFormat="1" applyFont="1" applyBorder="1" applyAlignment="1">
      <alignment horizontal="center" vertical="center" wrapText="1"/>
    </xf>
    <xf numFmtId="0" fontId="9" fillId="0" borderId="2" xfId="1" applyFont="1" applyBorder="1" applyAlignment="1" applyProtection="1">
      <alignment horizontal="left" vertical="top" wrapText="1"/>
      <protection hidden="1"/>
    </xf>
    <xf numFmtId="4" fontId="9" fillId="0" borderId="2" xfId="1" applyNumberFormat="1" applyFont="1" applyBorder="1" applyAlignment="1" applyProtection="1">
      <alignment horizontal="center"/>
      <protection hidden="1"/>
    </xf>
    <xf numFmtId="4" fontId="9" fillId="0" borderId="2" xfId="0" applyNumberFormat="1" applyFont="1" applyBorder="1" applyAlignment="1">
      <alignment horizontal="center"/>
    </xf>
    <xf numFmtId="0" fontId="5" fillId="0" borderId="0" xfId="0" applyFont="1" applyAlignment="1">
      <alignment horizontal="left"/>
    </xf>
    <xf numFmtId="0" fontId="6" fillId="0" borderId="0" xfId="0" applyFont="1" applyAlignment="1">
      <alignment horizontal="center" wrapText="1"/>
    </xf>
    <xf numFmtId="0" fontId="5" fillId="0" borderId="2" xfId="0" applyFont="1" applyBorder="1" applyAlignment="1">
      <alignment vertical="center" wrapText="1"/>
    </xf>
    <xf numFmtId="0" fontId="5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vertical="center" wrapText="1"/>
    </xf>
  </cellXfs>
  <cellStyles count="3">
    <cellStyle name="Обычный" xfId="0" builtinId="0"/>
    <cellStyle name="Обычный 2" xfId="1" xr:uid="{00000000-0005-0000-0000-000001000000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 2007 - 2010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95"/>
  <sheetViews>
    <sheetView tabSelected="1" view="pageBreakPreview" zoomScale="85" workbookViewId="0">
      <pane ySplit="7" topLeftCell="A8" activePane="bottomLeft" state="frozen"/>
      <selection activeCell="H15" sqref="H15"/>
      <selection pane="bottomLeft" activeCell="F3" sqref="F3"/>
    </sheetView>
  </sheetViews>
  <sheetFormatPr defaultRowHeight="15" x14ac:dyDescent="0.25"/>
  <cols>
    <col min="1" max="1" width="12.7109375" style="1" customWidth="1"/>
    <col min="2" max="2" width="59.140625" style="1" customWidth="1"/>
    <col min="3" max="5" width="19.85546875" style="2" customWidth="1"/>
    <col min="6" max="6" width="13.5703125" style="3" bestFit="1" customWidth="1"/>
    <col min="7" max="9" width="18.5703125" style="1" bestFit="1" customWidth="1"/>
    <col min="10" max="16384" width="9.140625" style="1"/>
  </cols>
  <sheetData>
    <row r="1" spans="1:9" ht="15.75" x14ac:dyDescent="0.25">
      <c r="D1" s="4" t="s">
        <v>0</v>
      </c>
    </row>
    <row r="2" spans="1:9" ht="15" customHeight="1" x14ac:dyDescent="0.25">
      <c r="D2" s="31" t="s">
        <v>1</v>
      </c>
      <c r="E2" s="31"/>
    </row>
    <row r="3" spans="1:9" ht="15" customHeight="1" x14ac:dyDescent="0.25">
      <c r="D3" s="31" t="s">
        <v>2</v>
      </c>
      <c r="E3" s="31"/>
    </row>
    <row r="5" spans="1:9" ht="76.5" customHeight="1" x14ac:dyDescent="0.3">
      <c r="A5" s="32" t="s">
        <v>3</v>
      </c>
      <c r="B5" s="32"/>
      <c r="C5" s="32"/>
      <c r="D5" s="32"/>
      <c r="E5" s="32"/>
    </row>
    <row r="6" spans="1:9" ht="18.75" x14ac:dyDescent="0.3">
      <c r="A6" s="5"/>
      <c r="B6" s="5"/>
      <c r="C6" s="5"/>
      <c r="D6" s="5"/>
      <c r="E6" s="6" t="s">
        <v>4</v>
      </c>
    </row>
    <row r="7" spans="1:9" ht="54" customHeight="1" x14ac:dyDescent="0.25">
      <c r="A7" s="7" t="s">
        <v>5</v>
      </c>
      <c r="B7" s="7" t="s">
        <v>6</v>
      </c>
      <c r="C7" s="8" t="s">
        <v>7</v>
      </c>
      <c r="D7" s="8" t="s">
        <v>8</v>
      </c>
      <c r="E7" s="8" t="s">
        <v>9</v>
      </c>
    </row>
    <row r="8" spans="1:9" ht="22.5" customHeight="1" x14ac:dyDescent="0.25">
      <c r="A8" s="33" t="s">
        <v>10</v>
      </c>
      <c r="B8" s="33"/>
      <c r="C8" s="10">
        <f>C9+C10+C11</f>
        <v>1701032026.45</v>
      </c>
      <c r="D8" s="10">
        <f>D9+D10+D11</f>
        <v>1278797669.6610527</v>
      </c>
      <c r="E8" s="10">
        <f>E9+E10+E11</f>
        <v>1283566266.6610527</v>
      </c>
      <c r="G8" s="11"/>
      <c r="H8" s="11"/>
    </row>
    <row r="9" spans="1:9" s="12" customFormat="1" ht="15.75" x14ac:dyDescent="0.25">
      <c r="A9" s="33" t="s">
        <v>11</v>
      </c>
      <c r="B9" s="33"/>
      <c r="C9" s="10">
        <f t="shared" ref="C9:E11" si="0">C13+C33+C49+C65+C73+C81+C89</f>
        <v>1188609400</v>
      </c>
      <c r="D9" s="10">
        <f t="shared" ref="D9:E9" si="1">D13+D33+D49+D65+D73+D81+D89</f>
        <v>867503900</v>
      </c>
      <c r="E9" s="10">
        <f t="shared" si="1"/>
        <v>868330100</v>
      </c>
      <c r="F9" s="3"/>
      <c r="G9" s="11"/>
      <c r="H9" s="11"/>
    </row>
    <row r="10" spans="1:9" s="12" customFormat="1" ht="15.75" x14ac:dyDescent="0.25">
      <c r="A10" s="33" t="s">
        <v>12</v>
      </c>
      <c r="B10" s="33"/>
      <c r="C10" s="10">
        <f t="shared" si="0"/>
        <v>0</v>
      </c>
      <c r="D10" s="10">
        <f t="shared" si="0"/>
        <v>0</v>
      </c>
      <c r="E10" s="10">
        <f t="shared" si="0"/>
        <v>0</v>
      </c>
      <c r="F10" s="3"/>
      <c r="G10" s="11"/>
      <c r="H10" s="11"/>
    </row>
    <row r="11" spans="1:9" s="12" customFormat="1" ht="15.75" x14ac:dyDescent="0.25">
      <c r="A11" s="33" t="s">
        <v>13</v>
      </c>
      <c r="B11" s="33"/>
      <c r="C11" s="10">
        <f t="shared" si="0"/>
        <v>512422626.45000005</v>
      </c>
      <c r="D11" s="10">
        <f t="shared" si="0"/>
        <v>411293769.66105264</v>
      </c>
      <c r="E11" s="10">
        <f t="shared" si="0"/>
        <v>415236166.66105264</v>
      </c>
      <c r="F11" s="3"/>
      <c r="G11" s="11"/>
      <c r="H11" s="11"/>
    </row>
    <row r="12" spans="1:9" ht="31.5" x14ac:dyDescent="0.25">
      <c r="A12" s="8">
        <v>1</v>
      </c>
      <c r="B12" s="13" t="s">
        <v>14</v>
      </c>
      <c r="C12" s="10">
        <f>C13+C14+C15</f>
        <v>344739445.29000002</v>
      </c>
      <c r="D12" s="10">
        <f>D13+D14+D15</f>
        <v>281408360</v>
      </c>
      <c r="E12" s="10">
        <f>E13+E14+E15</f>
        <v>284597537</v>
      </c>
      <c r="F12" s="14"/>
      <c r="G12" s="15"/>
      <c r="H12" s="15"/>
      <c r="I12" s="15"/>
    </row>
    <row r="13" spans="1:9" ht="15.75" x14ac:dyDescent="0.25">
      <c r="A13" s="33" t="s">
        <v>11</v>
      </c>
      <c r="B13" s="33"/>
      <c r="C13" s="10">
        <f t="shared" ref="C13:E15" si="2">C17+C21+C25+C29</f>
        <v>8745900</v>
      </c>
      <c r="D13" s="10">
        <f t="shared" ref="D13:E13" si="3">D17+D21+D25+D29</f>
        <v>8747300</v>
      </c>
      <c r="E13" s="10">
        <f t="shared" si="3"/>
        <v>8748100</v>
      </c>
      <c r="G13" s="16"/>
      <c r="H13" s="16"/>
      <c r="I13" s="16"/>
    </row>
    <row r="14" spans="1:9" ht="15.75" x14ac:dyDescent="0.25">
      <c r="A14" s="33" t="s">
        <v>12</v>
      </c>
      <c r="B14" s="33"/>
      <c r="C14" s="10">
        <f t="shared" si="2"/>
        <v>0</v>
      </c>
      <c r="D14" s="10">
        <f t="shared" si="2"/>
        <v>0</v>
      </c>
      <c r="E14" s="10">
        <f t="shared" si="2"/>
        <v>0</v>
      </c>
    </row>
    <row r="15" spans="1:9" ht="15.75" x14ac:dyDescent="0.25">
      <c r="A15" s="33" t="s">
        <v>13</v>
      </c>
      <c r="B15" s="33"/>
      <c r="C15" s="10">
        <f t="shared" si="2"/>
        <v>335993545.29000002</v>
      </c>
      <c r="D15" s="10">
        <f>D19+D23+D27+D31</f>
        <v>272661060</v>
      </c>
      <c r="E15" s="10">
        <f>E19+E23+E27+E31</f>
        <v>275849437</v>
      </c>
    </row>
    <row r="16" spans="1:9" ht="31.5" x14ac:dyDescent="0.25">
      <c r="A16" s="8" t="s">
        <v>15</v>
      </c>
      <c r="B16" s="9" t="s">
        <v>16</v>
      </c>
      <c r="C16" s="10">
        <f>C17+C18+C19</f>
        <v>369412</v>
      </c>
      <c r="D16" s="10">
        <f>D17+D18+D19</f>
        <v>371200</v>
      </c>
      <c r="E16" s="10">
        <f>E17+E18+E19</f>
        <v>372042</v>
      </c>
    </row>
    <row r="17" spans="1:6" s="12" customFormat="1" ht="17.25" customHeight="1" x14ac:dyDescent="0.2">
      <c r="A17" s="33" t="s">
        <v>11</v>
      </c>
      <c r="B17" s="33"/>
      <c r="C17" s="10">
        <v>349500</v>
      </c>
      <c r="D17" s="10">
        <v>350900</v>
      </c>
      <c r="E17" s="10">
        <v>351700</v>
      </c>
      <c r="F17" s="17"/>
    </row>
    <row r="18" spans="1:6" s="12" customFormat="1" ht="17.25" customHeight="1" x14ac:dyDescent="0.2">
      <c r="A18" s="33" t="s">
        <v>12</v>
      </c>
      <c r="B18" s="33"/>
      <c r="C18" s="10">
        <v>0</v>
      </c>
      <c r="D18" s="10">
        <v>0</v>
      </c>
      <c r="E18" s="10">
        <v>0</v>
      </c>
      <c r="F18" s="17"/>
    </row>
    <row r="19" spans="1:6" s="12" customFormat="1" ht="17.25" customHeight="1" x14ac:dyDescent="0.2">
      <c r="A19" s="33" t="s">
        <v>13</v>
      </c>
      <c r="B19" s="33"/>
      <c r="C19" s="10">
        <v>19912</v>
      </c>
      <c r="D19" s="10">
        <v>20300</v>
      </c>
      <c r="E19" s="10">
        <v>20342</v>
      </c>
      <c r="F19" s="17"/>
    </row>
    <row r="20" spans="1:6" ht="86.25" customHeight="1" x14ac:dyDescent="0.25">
      <c r="A20" s="8" t="s">
        <v>17</v>
      </c>
      <c r="B20" s="9" t="s">
        <v>18</v>
      </c>
      <c r="C20" s="10">
        <f>C21+C22+C23</f>
        <v>1250000</v>
      </c>
      <c r="D20" s="10">
        <f>D21+D22+D23</f>
        <v>1550000</v>
      </c>
      <c r="E20" s="10">
        <f>E21+E22+E23</f>
        <v>1550000</v>
      </c>
    </row>
    <row r="21" spans="1:6" s="12" customFormat="1" ht="15" customHeight="1" x14ac:dyDescent="0.2">
      <c r="A21" s="33" t="s">
        <v>11</v>
      </c>
      <c r="B21" s="33"/>
      <c r="C21" s="18"/>
      <c r="D21" s="18"/>
      <c r="E21" s="18"/>
      <c r="F21" s="17"/>
    </row>
    <row r="22" spans="1:6" s="12" customFormat="1" ht="15" customHeight="1" x14ac:dyDescent="0.2">
      <c r="A22" s="33" t="s">
        <v>12</v>
      </c>
      <c r="B22" s="33"/>
      <c r="C22" s="10"/>
      <c r="D22" s="10"/>
      <c r="E22" s="10"/>
      <c r="F22" s="17"/>
    </row>
    <row r="23" spans="1:6" s="12" customFormat="1" ht="15" customHeight="1" x14ac:dyDescent="0.2">
      <c r="A23" s="33" t="s">
        <v>13</v>
      </c>
      <c r="B23" s="33"/>
      <c r="C23" s="18">
        <v>1250000</v>
      </c>
      <c r="D23" s="18">
        <v>1550000</v>
      </c>
      <c r="E23" s="18">
        <v>1550000</v>
      </c>
      <c r="F23" s="17"/>
    </row>
    <row r="24" spans="1:6" ht="47.25" x14ac:dyDescent="0.25">
      <c r="A24" s="8" t="s">
        <v>19</v>
      </c>
      <c r="B24" s="9" t="s">
        <v>20</v>
      </c>
      <c r="C24" s="10">
        <f>C25+C26+C27</f>
        <v>12038317</v>
      </c>
      <c r="D24" s="10">
        <f>D25+D26+D27</f>
        <v>8838317</v>
      </c>
      <c r="E24" s="10">
        <f>E25+E26+E27</f>
        <v>8838317</v>
      </c>
    </row>
    <row r="25" spans="1:6" s="12" customFormat="1" ht="15" customHeight="1" x14ac:dyDescent="0.2">
      <c r="A25" s="33" t="s">
        <v>11</v>
      </c>
      <c r="B25" s="33"/>
      <c r="C25" s="18">
        <v>8396400</v>
      </c>
      <c r="D25" s="18">
        <v>8396400</v>
      </c>
      <c r="E25" s="18">
        <v>8396400</v>
      </c>
      <c r="F25" s="17"/>
    </row>
    <row r="26" spans="1:6" s="12" customFormat="1" ht="15" customHeight="1" x14ac:dyDescent="0.2">
      <c r="A26" s="33" t="s">
        <v>12</v>
      </c>
      <c r="B26" s="33"/>
      <c r="C26" s="10"/>
      <c r="D26" s="10"/>
      <c r="E26" s="10"/>
      <c r="F26" s="17"/>
    </row>
    <row r="27" spans="1:6" s="12" customFormat="1" ht="15" customHeight="1" x14ac:dyDescent="0.2">
      <c r="A27" s="33" t="s">
        <v>13</v>
      </c>
      <c r="B27" s="33"/>
      <c r="C27" s="18">
        <v>3641917</v>
      </c>
      <c r="D27" s="18">
        <v>441917</v>
      </c>
      <c r="E27" s="18">
        <v>441917</v>
      </c>
      <c r="F27" s="17"/>
    </row>
    <row r="28" spans="1:6" ht="47.25" x14ac:dyDescent="0.25">
      <c r="A28" s="8" t="s">
        <v>21</v>
      </c>
      <c r="B28" s="9" t="s">
        <v>22</v>
      </c>
      <c r="C28" s="10">
        <f>C29+C30+C31</f>
        <v>331081716.29000002</v>
      </c>
      <c r="D28" s="10">
        <f>D29+D30+D31</f>
        <v>270648843</v>
      </c>
      <c r="E28" s="10">
        <f>E29+E30+E31</f>
        <v>273837178</v>
      </c>
    </row>
    <row r="29" spans="1:6" s="12" customFormat="1" ht="15" customHeight="1" x14ac:dyDescent="0.2">
      <c r="A29" s="33" t="s">
        <v>11</v>
      </c>
      <c r="B29" s="33"/>
      <c r="C29" s="18"/>
      <c r="D29" s="18"/>
      <c r="E29" s="18"/>
      <c r="F29" s="17"/>
    </row>
    <row r="30" spans="1:6" s="12" customFormat="1" ht="15" customHeight="1" x14ac:dyDescent="0.2">
      <c r="A30" s="33" t="s">
        <v>12</v>
      </c>
      <c r="B30" s="33"/>
      <c r="C30" s="10"/>
      <c r="D30" s="10"/>
      <c r="E30" s="10"/>
      <c r="F30" s="17"/>
    </row>
    <row r="31" spans="1:6" s="12" customFormat="1" ht="15" customHeight="1" x14ac:dyDescent="0.2">
      <c r="A31" s="33" t="s">
        <v>13</v>
      </c>
      <c r="B31" s="33"/>
      <c r="C31" s="18">
        <v>331081716.29000002</v>
      </c>
      <c r="D31" s="18">
        <v>270648843</v>
      </c>
      <c r="E31" s="18">
        <v>273837178</v>
      </c>
      <c r="F31" s="17"/>
    </row>
    <row r="32" spans="1:6" ht="48" customHeight="1" x14ac:dyDescent="0.25">
      <c r="A32" s="8">
        <v>2</v>
      </c>
      <c r="B32" s="9" t="s">
        <v>23</v>
      </c>
      <c r="C32" s="10">
        <f>C33+C34+C35</f>
        <v>1319710527.98</v>
      </c>
      <c r="D32" s="10">
        <f>D33+D34+D35</f>
        <v>961072915.24000001</v>
      </c>
      <c r="E32" s="10">
        <f>E33+E34+E35</f>
        <v>962616951.24000001</v>
      </c>
      <c r="F32" s="19"/>
    </row>
    <row r="33" spans="1:8" ht="15" customHeight="1" x14ac:dyDescent="0.25">
      <c r="A33" s="33" t="s">
        <v>11</v>
      </c>
      <c r="B33" s="33"/>
      <c r="C33" s="10">
        <f t="shared" ref="C33:D35" si="4">C37+C41+C45</f>
        <v>1153385200</v>
      </c>
      <c r="D33" s="10">
        <f>D37+D41+D45</f>
        <v>831013100</v>
      </c>
      <c r="E33" s="10">
        <f t="shared" ref="E33:E35" si="5">E37+E41+E45</f>
        <v>831890500</v>
      </c>
    </row>
    <row r="34" spans="1:8" ht="15" customHeight="1" x14ac:dyDescent="0.25">
      <c r="A34" s="33" t="s">
        <v>12</v>
      </c>
      <c r="B34" s="33"/>
      <c r="C34" s="10">
        <f t="shared" si="4"/>
        <v>0</v>
      </c>
      <c r="D34" s="10">
        <f t="shared" si="4"/>
        <v>0</v>
      </c>
      <c r="E34" s="10">
        <f t="shared" si="5"/>
        <v>0</v>
      </c>
    </row>
    <row r="35" spans="1:8" ht="15" customHeight="1" x14ac:dyDescent="0.25">
      <c r="A35" s="33" t="s">
        <v>13</v>
      </c>
      <c r="B35" s="33"/>
      <c r="C35" s="10">
        <f t="shared" si="4"/>
        <v>166325327.98000002</v>
      </c>
      <c r="D35" s="10">
        <f t="shared" si="4"/>
        <v>130059815.23999999</v>
      </c>
      <c r="E35" s="10">
        <f t="shared" si="5"/>
        <v>130726451.23999999</v>
      </c>
    </row>
    <row r="36" spans="1:8" ht="54" customHeight="1" x14ac:dyDescent="0.25">
      <c r="A36" s="20" t="s">
        <v>24</v>
      </c>
      <c r="B36" s="9" t="s">
        <v>25</v>
      </c>
      <c r="C36" s="10">
        <f>C37+C38+C39</f>
        <v>361793</v>
      </c>
      <c r="D36" s="10">
        <f>D37+D38+D39</f>
        <v>479724.24</v>
      </c>
      <c r="E36" s="10">
        <f>E37+E38+E39</f>
        <v>479724.24</v>
      </c>
    </row>
    <row r="37" spans="1:8" s="3" customFormat="1" ht="15.75" x14ac:dyDescent="0.25">
      <c r="A37" s="33" t="s">
        <v>11</v>
      </c>
      <c r="B37" s="33"/>
      <c r="C37" s="10">
        <v>355900</v>
      </c>
      <c r="D37" s="10">
        <v>472600</v>
      </c>
      <c r="E37" s="10">
        <v>472600</v>
      </c>
      <c r="G37" s="1"/>
      <c r="H37" s="1"/>
    </row>
    <row r="38" spans="1:8" s="3" customFormat="1" ht="15.75" x14ac:dyDescent="0.25">
      <c r="A38" s="33" t="s">
        <v>12</v>
      </c>
      <c r="B38" s="33"/>
      <c r="C38" s="10"/>
      <c r="D38" s="10"/>
      <c r="E38" s="10"/>
      <c r="G38" s="1"/>
      <c r="H38" s="1"/>
    </row>
    <row r="39" spans="1:8" s="3" customFormat="1" ht="15.75" x14ac:dyDescent="0.25">
      <c r="A39" s="33" t="s">
        <v>13</v>
      </c>
      <c r="B39" s="33"/>
      <c r="C39" s="10">
        <v>5893</v>
      </c>
      <c r="D39" s="10">
        <v>7124.24</v>
      </c>
      <c r="E39" s="10">
        <v>7124.24</v>
      </c>
      <c r="G39" s="1"/>
      <c r="H39" s="1"/>
    </row>
    <row r="40" spans="1:8" s="3" customFormat="1" ht="66" customHeight="1" x14ac:dyDescent="0.25">
      <c r="A40" s="8" t="s">
        <v>26</v>
      </c>
      <c r="B40" s="9" t="s">
        <v>27</v>
      </c>
      <c r="C40" s="10">
        <f>C41+C42+C43</f>
        <v>963098563.05999994</v>
      </c>
      <c r="D40" s="10">
        <f>D41+D42+D43</f>
        <v>960593191</v>
      </c>
      <c r="E40" s="10">
        <f>E41+E42+E43</f>
        <v>962137227</v>
      </c>
    </row>
    <row r="41" spans="1:8" s="3" customFormat="1" ht="15.75" x14ac:dyDescent="0.25">
      <c r="A41" s="33" t="s">
        <v>11</v>
      </c>
      <c r="B41" s="33"/>
      <c r="C41" s="10">
        <v>824288500</v>
      </c>
      <c r="D41" s="10">
        <v>830540500</v>
      </c>
      <c r="E41" s="10">
        <v>831417900</v>
      </c>
      <c r="G41" s="1"/>
      <c r="H41" s="1"/>
    </row>
    <row r="42" spans="1:8" s="3" customFormat="1" ht="16.5" customHeight="1" x14ac:dyDescent="0.25">
      <c r="A42" s="33" t="s">
        <v>12</v>
      </c>
      <c r="B42" s="33"/>
      <c r="C42" s="10"/>
      <c r="D42" s="10"/>
      <c r="E42" s="10"/>
      <c r="G42" s="1"/>
      <c r="H42" s="1"/>
    </row>
    <row r="43" spans="1:8" s="3" customFormat="1" ht="16.5" customHeight="1" x14ac:dyDescent="0.25">
      <c r="A43" s="33" t="s">
        <v>13</v>
      </c>
      <c r="B43" s="33"/>
      <c r="C43" s="18">
        <v>138810063.06</v>
      </c>
      <c r="D43" s="10">
        <v>130052691</v>
      </c>
      <c r="E43" s="10">
        <v>130719327</v>
      </c>
      <c r="G43" s="1"/>
      <c r="H43" s="1"/>
    </row>
    <row r="44" spans="1:8" s="3" customFormat="1" ht="34.5" customHeight="1" x14ac:dyDescent="0.25">
      <c r="A44" s="8" t="s">
        <v>28</v>
      </c>
      <c r="B44" s="9" t="s">
        <v>29</v>
      </c>
      <c r="C44" s="10">
        <f>C45+C46+C47</f>
        <v>356250171.92000002</v>
      </c>
      <c r="D44" s="10">
        <f>D45+D46+D47</f>
        <v>0</v>
      </c>
      <c r="E44" s="10">
        <f>E45+E46+E47</f>
        <v>0</v>
      </c>
    </row>
    <row r="45" spans="1:8" s="3" customFormat="1" ht="15.75" x14ac:dyDescent="0.25">
      <c r="A45" s="33" t="s">
        <v>11</v>
      </c>
      <c r="B45" s="33"/>
      <c r="C45" s="10">
        <v>328740800</v>
      </c>
      <c r="D45" s="10"/>
      <c r="E45" s="10"/>
      <c r="G45" s="1"/>
      <c r="H45" s="1"/>
    </row>
    <row r="46" spans="1:8" s="3" customFormat="1" ht="16.5" customHeight="1" x14ac:dyDescent="0.25">
      <c r="A46" s="33" t="s">
        <v>12</v>
      </c>
      <c r="B46" s="33"/>
      <c r="C46" s="10"/>
      <c r="D46" s="10"/>
      <c r="E46" s="10"/>
      <c r="G46" s="1"/>
      <c r="H46" s="1"/>
    </row>
    <row r="47" spans="1:8" s="3" customFormat="1" ht="16.5" customHeight="1" x14ac:dyDescent="0.25">
      <c r="A47" s="33" t="s">
        <v>13</v>
      </c>
      <c r="B47" s="33"/>
      <c r="C47" s="18">
        <v>27509371.920000002</v>
      </c>
      <c r="D47" s="10"/>
      <c r="E47" s="10"/>
      <c r="G47" s="1"/>
      <c r="H47" s="1"/>
    </row>
    <row r="48" spans="1:8" ht="47.25" customHeight="1" x14ac:dyDescent="0.25">
      <c r="A48" s="8">
        <v>3</v>
      </c>
      <c r="B48" s="9" t="s">
        <v>30</v>
      </c>
      <c r="C48" s="10">
        <f>C49+C50+C51</f>
        <v>20180774.18</v>
      </c>
      <c r="D48" s="10">
        <f>D49+D50+D51</f>
        <v>18701532</v>
      </c>
      <c r="E48" s="10">
        <f>E49+E50+E51</f>
        <v>18778688</v>
      </c>
      <c r="F48" s="14"/>
    </row>
    <row r="49" spans="1:6" s="12" customFormat="1" ht="15" customHeight="1" x14ac:dyDescent="0.2">
      <c r="A49" s="33" t="s">
        <v>11</v>
      </c>
      <c r="B49" s="33"/>
      <c r="C49" s="10">
        <f>C57+C53+C61</f>
        <v>11700900</v>
      </c>
      <c r="D49" s="10">
        <f t="shared" ref="C49:E51" si="6">D57+D53+D61</f>
        <v>11700900</v>
      </c>
      <c r="E49" s="10">
        <f t="shared" si="6"/>
        <v>11700900</v>
      </c>
      <c r="F49" s="17"/>
    </row>
    <row r="50" spans="1:6" s="12" customFormat="1" ht="15" customHeight="1" x14ac:dyDescent="0.2">
      <c r="A50" s="33" t="s">
        <v>12</v>
      </c>
      <c r="B50" s="33"/>
      <c r="C50" s="10">
        <f t="shared" si="6"/>
        <v>0</v>
      </c>
      <c r="D50" s="10">
        <f t="shared" si="6"/>
        <v>0</v>
      </c>
      <c r="E50" s="10">
        <f t="shared" si="6"/>
        <v>0</v>
      </c>
      <c r="F50" s="17"/>
    </row>
    <row r="51" spans="1:6" s="12" customFormat="1" ht="15" customHeight="1" x14ac:dyDescent="0.2">
      <c r="A51" s="33" t="s">
        <v>13</v>
      </c>
      <c r="B51" s="33"/>
      <c r="C51" s="10">
        <f t="shared" si="6"/>
        <v>8479874.1799999997</v>
      </c>
      <c r="D51" s="10">
        <f t="shared" si="6"/>
        <v>7000632</v>
      </c>
      <c r="E51" s="10">
        <f t="shared" si="6"/>
        <v>7077788</v>
      </c>
      <c r="F51" s="17"/>
    </row>
    <row r="52" spans="1:6" ht="51" customHeight="1" x14ac:dyDescent="0.25">
      <c r="A52" s="8" t="s">
        <v>31</v>
      </c>
      <c r="B52" s="9" t="s">
        <v>32</v>
      </c>
      <c r="C52" s="10">
        <f>C53+C54+C55</f>
        <v>1449211.36</v>
      </c>
      <c r="D52" s="10">
        <f>D53+D54+D55</f>
        <v>783979.91</v>
      </c>
      <c r="E52" s="10">
        <f>E53+E54+E55</f>
        <v>793162.85</v>
      </c>
    </row>
    <row r="53" spans="1:6" ht="15" customHeight="1" x14ac:dyDescent="0.25">
      <c r="A53" s="34" t="s">
        <v>11</v>
      </c>
      <c r="B53" s="34"/>
      <c r="C53" s="10"/>
      <c r="D53" s="10"/>
      <c r="E53" s="10"/>
    </row>
    <row r="54" spans="1:6" ht="15" customHeight="1" x14ac:dyDescent="0.25">
      <c r="A54" s="33" t="s">
        <v>12</v>
      </c>
      <c r="B54" s="33"/>
      <c r="C54" s="10"/>
      <c r="D54" s="10"/>
      <c r="E54" s="10"/>
    </row>
    <row r="55" spans="1:6" ht="15.75" x14ac:dyDescent="0.25">
      <c r="A55" s="34" t="s">
        <v>13</v>
      </c>
      <c r="B55" s="34"/>
      <c r="C55" s="10">
        <v>1449211.36</v>
      </c>
      <c r="D55" s="10">
        <v>783979.91</v>
      </c>
      <c r="E55" s="10">
        <v>793162.85</v>
      </c>
    </row>
    <row r="56" spans="1:6" s="12" customFormat="1" ht="51" customHeight="1" x14ac:dyDescent="0.2">
      <c r="A56" s="8" t="s">
        <v>33</v>
      </c>
      <c r="B56" s="9" t="s">
        <v>34</v>
      </c>
      <c r="C56" s="10">
        <f>C57+C58+C59</f>
        <v>10354933.289999999</v>
      </c>
      <c r="D56" s="10">
        <f>D57+D58+D59</f>
        <v>9589849.6999999993</v>
      </c>
      <c r="E56" s="10">
        <f>E57+E58+E59</f>
        <v>9653737.1500000004</v>
      </c>
      <c r="F56" s="17"/>
    </row>
    <row r="57" spans="1:6" s="12" customFormat="1" ht="15.75" x14ac:dyDescent="0.2">
      <c r="A57" s="34" t="s">
        <v>11</v>
      </c>
      <c r="B57" s="34"/>
      <c r="C57" s="10">
        <v>3722000</v>
      </c>
      <c r="D57" s="10">
        <v>3722000</v>
      </c>
      <c r="E57" s="10">
        <v>3722000</v>
      </c>
      <c r="F57" s="17"/>
    </row>
    <row r="58" spans="1:6" s="12" customFormat="1" ht="15.75" x14ac:dyDescent="0.2">
      <c r="A58" s="33" t="s">
        <v>12</v>
      </c>
      <c r="B58" s="33"/>
      <c r="C58" s="10"/>
      <c r="D58" s="10"/>
      <c r="E58" s="10"/>
      <c r="F58" s="17"/>
    </row>
    <row r="59" spans="1:6" ht="15.75" x14ac:dyDescent="0.25">
      <c r="A59" s="34" t="s">
        <v>13</v>
      </c>
      <c r="B59" s="34"/>
      <c r="C59" s="10">
        <v>6632933.29</v>
      </c>
      <c r="D59" s="10">
        <v>5867849.7000000002</v>
      </c>
      <c r="E59" s="10">
        <v>5931737.1500000004</v>
      </c>
    </row>
    <row r="60" spans="1:6" ht="47.25" x14ac:dyDescent="0.25">
      <c r="A60" s="8" t="s">
        <v>35</v>
      </c>
      <c r="B60" s="9" t="s">
        <v>36</v>
      </c>
      <c r="C60" s="10">
        <f>C61+C62+C63</f>
        <v>8376629.5300000003</v>
      </c>
      <c r="D60" s="10">
        <f>D61+D62+D63</f>
        <v>8327702.3899999997</v>
      </c>
      <c r="E60" s="10">
        <f>E61+E62+E63</f>
        <v>8331788</v>
      </c>
    </row>
    <row r="61" spans="1:6" ht="15.75" x14ac:dyDescent="0.25">
      <c r="A61" s="34" t="s">
        <v>11</v>
      </c>
      <c r="B61" s="34"/>
      <c r="C61" s="10">
        <v>7978900</v>
      </c>
      <c r="D61" s="10">
        <v>7978900</v>
      </c>
      <c r="E61" s="10">
        <v>7978900</v>
      </c>
    </row>
    <row r="62" spans="1:6" ht="15.75" x14ac:dyDescent="0.25">
      <c r="A62" s="33" t="s">
        <v>12</v>
      </c>
      <c r="B62" s="33"/>
      <c r="C62" s="10"/>
      <c r="D62" s="10"/>
      <c r="E62" s="10"/>
    </row>
    <row r="63" spans="1:6" ht="15.75" x14ac:dyDescent="0.25">
      <c r="A63" s="34" t="s">
        <v>13</v>
      </c>
      <c r="B63" s="34"/>
      <c r="C63" s="10">
        <v>397729.52999999997</v>
      </c>
      <c r="D63" s="10">
        <v>348802.39</v>
      </c>
      <c r="E63" s="10">
        <v>352888</v>
      </c>
    </row>
    <row r="64" spans="1:6" ht="51" customHeight="1" x14ac:dyDescent="0.25">
      <c r="A64" s="8">
        <v>4</v>
      </c>
      <c r="B64" s="9" t="s">
        <v>37</v>
      </c>
      <c r="C64" s="10">
        <f>C65+C66+C67</f>
        <v>11578100</v>
      </c>
      <c r="D64" s="10">
        <f>D65+D66+D67</f>
        <v>12885768.421052631</v>
      </c>
      <c r="E64" s="10">
        <f>E65+E66+E67</f>
        <v>12885768.421052631</v>
      </c>
      <c r="F64" s="14"/>
    </row>
    <row r="65" spans="1:6" ht="15.75" x14ac:dyDescent="0.25">
      <c r="A65" s="33" t="s">
        <v>11</v>
      </c>
      <c r="B65" s="33"/>
      <c r="C65" s="10">
        <f>C69</f>
        <v>10949900</v>
      </c>
      <c r="D65" s="10">
        <f t="shared" ref="C65:E67" si="7">D69</f>
        <v>12186700</v>
      </c>
      <c r="E65" s="10">
        <f t="shared" si="7"/>
        <v>12186700</v>
      </c>
    </row>
    <row r="66" spans="1:6" ht="15.75" x14ac:dyDescent="0.25">
      <c r="A66" s="33" t="s">
        <v>12</v>
      </c>
      <c r="B66" s="33"/>
      <c r="C66" s="10">
        <f t="shared" si="7"/>
        <v>0</v>
      </c>
      <c r="D66" s="10">
        <f t="shared" si="7"/>
        <v>0</v>
      </c>
      <c r="E66" s="10">
        <f t="shared" si="7"/>
        <v>0</v>
      </c>
    </row>
    <row r="67" spans="1:6" ht="15.75" x14ac:dyDescent="0.25">
      <c r="A67" s="33" t="s">
        <v>13</v>
      </c>
      <c r="B67" s="33"/>
      <c r="C67" s="10">
        <f t="shared" si="7"/>
        <v>628200</v>
      </c>
      <c r="D67" s="10">
        <f t="shared" si="7"/>
        <v>699068.42105263157</v>
      </c>
      <c r="E67" s="10">
        <f t="shared" si="7"/>
        <v>699068.42105263157</v>
      </c>
    </row>
    <row r="68" spans="1:6" ht="78.75" x14ac:dyDescent="0.25">
      <c r="A68" s="8" t="s">
        <v>38</v>
      </c>
      <c r="B68" s="9" t="s">
        <v>39</v>
      </c>
      <c r="C68" s="10">
        <f>C69+C70+C71</f>
        <v>11578100</v>
      </c>
      <c r="D68" s="10">
        <f>D69+D70+D71</f>
        <v>12885768.421052631</v>
      </c>
      <c r="E68" s="10">
        <f>E69+E70+E71</f>
        <v>12885768.421052631</v>
      </c>
    </row>
    <row r="69" spans="1:6" ht="15.75" x14ac:dyDescent="0.25">
      <c r="A69" s="33" t="s">
        <v>11</v>
      </c>
      <c r="B69" s="33"/>
      <c r="C69" s="10">
        <v>10949900</v>
      </c>
      <c r="D69" s="10">
        <v>12186700</v>
      </c>
      <c r="E69" s="10">
        <v>12186700</v>
      </c>
    </row>
    <row r="70" spans="1:6" ht="15.75" x14ac:dyDescent="0.25">
      <c r="A70" s="33" t="s">
        <v>12</v>
      </c>
      <c r="B70" s="33"/>
      <c r="C70" s="10"/>
      <c r="D70" s="10"/>
      <c r="E70" s="10"/>
    </row>
    <row r="71" spans="1:6" ht="15.75" x14ac:dyDescent="0.25">
      <c r="A71" s="33" t="s">
        <v>13</v>
      </c>
      <c r="B71" s="33"/>
      <c r="C71" s="10">
        <v>628200</v>
      </c>
      <c r="D71" s="10">
        <v>699068.42105263157</v>
      </c>
      <c r="E71" s="10">
        <v>699068.42105263157</v>
      </c>
    </row>
    <row r="72" spans="1:6" ht="31.5" x14ac:dyDescent="0.25">
      <c r="A72" s="8">
        <v>5</v>
      </c>
      <c r="B72" s="9" t="s">
        <v>40</v>
      </c>
      <c r="C72" s="10">
        <f>C73+C74+C75</f>
        <v>867250</v>
      </c>
      <c r="D72" s="10">
        <f>D73+D74+D75</f>
        <v>760564</v>
      </c>
      <c r="E72" s="10">
        <f>E73+E74+E75</f>
        <v>769473</v>
      </c>
      <c r="F72" s="14"/>
    </row>
    <row r="73" spans="1:6" ht="15.75" customHeight="1" x14ac:dyDescent="0.25">
      <c r="A73" s="33" t="s">
        <v>11</v>
      </c>
      <c r="B73" s="33"/>
      <c r="C73" s="10">
        <f t="shared" ref="C73:E75" si="8">C77</f>
        <v>0</v>
      </c>
      <c r="D73" s="10">
        <f>D77</f>
        <v>0</v>
      </c>
      <c r="E73" s="10">
        <f>E77</f>
        <v>0</v>
      </c>
    </row>
    <row r="74" spans="1:6" ht="15.75" customHeight="1" x14ac:dyDescent="0.25">
      <c r="A74" s="33" t="s">
        <v>12</v>
      </c>
      <c r="B74" s="33"/>
      <c r="C74" s="10">
        <f t="shared" si="8"/>
        <v>0</v>
      </c>
      <c r="D74" s="10">
        <f t="shared" si="8"/>
        <v>0</v>
      </c>
      <c r="E74" s="10">
        <f t="shared" si="8"/>
        <v>0</v>
      </c>
    </row>
    <row r="75" spans="1:6" ht="15.75" x14ac:dyDescent="0.25">
      <c r="A75" s="33" t="s">
        <v>13</v>
      </c>
      <c r="B75" s="33"/>
      <c r="C75" s="10">
        <f t="shared" si="8"/>
        <v>867250</v>
      </c>
      <c r="D75" s="10">
        <f t="shared" si="8"/>
        <v>760564</v>
      </c>
      <c r="E75" s="10">
        <f t="shared" si="8"/>
        <v>769473</v>
      </c>
    </row>
    <row r="76" spans="1:6" ht="117.75" customHeight="1" x14ac:dyDescent="0.25">
      <c r="A76" s="8" t="s">
        <v>41</v>
      </c>
      <c r="B76" s="9" t="s">
        <v>42</v>
      </c>
      <c r="C76" s="10">
        <f>C77+C78+C79</f>
        <v>867250</v>
      </c>
      <c r="D76" s="10">
        <f>D77+D78+D79</f>
        <v>760564</v>
      </c>
      <c r="E76" s="10">
        <f>E77+E78+E79</f>
        <v>769473</v>
      </c>
    </row>
    <row r="77" spans="1:6" ht="15.75" x14ac:dyDescent="0.25">
      <c r="A77" s="33" t="s">
        <v>11</v>
      </c>
      <c r="B77" s="33"/>
      <c r="C77" s="10">
        <v>0</v>
      </c>
      <c r="D77" s="10">
        <v>0</v>
      </c>
      <c r="E77" s="10">
        <v>0</v>
      </c>
    </row>
    <row r="78" spans="1:6" ht="15.75" x14ac:dyDescent="0.25">
      <c r="A78" s="33" t="s">
        <v>12</v>
      </c>
      <c r="B78" s="33"/>
      <c r="C78" s="10">
        <v>0</v>
      </c>
      <c r="D78" s="10">
        <v>0</v>
      </c>
      <c r="E78" s="10">
        <v>0</v>
      </c>
    </row>
    <row r="79" spans="1:6" ht="15.75" x14ac:dyDescent="0.25">
      <c r="A79" s="33" t="s">
        <v>13</v>
      </c>
      <c r="B79" s="33"/>
      <c r="C79" s="10">
        <v>867250</v>
      </c>
      <c r="D79" s="10">
        <v>760564</v>
      </c>
      <c r="E79" s="10">
        <v>769473</v>
      </c>
    </row>
    <row r="80" spans="1:6" ht="84.75" customHeight="1" x14ac:dyDescent="0.25">
      <c r="A80" s="8">
        <v>6</v>
      </c>
      <c r="B80" s="9" t="s">
        <v>43</v>
      </c>
      <c r="C80" s="10">
        <f>C81+C82+C83</f>
        <v>128429</v>
      </c>
      <c r="D80" s="10">
        <f>D81+D82+D83</f>
        <v>112630</v>
      </c>
      <c r="E80" s="10">
        <f>E81+E82+E83</f>
        <v>113949</v>
      </c>
      <c r="F80" s="14"/>
    </row>
    <row r="81" spans="1:6" ht="15" customHeight="1" x14ac:dyDescent="0.25">
      <c r="A81" s="33" t="s">
        <v>11</v>
      </c>
      <c r="B81" s="33"/>
      <c r="C81" s="10">
        <f t="shared" ref="C81:C83" si="9">C85</f>
        <v>0</v>
      </c>
      <c r="D81" s="10">
        <f t="shared" ref="D81:E83" si="10">D85</f>
        <v>0</v>
      </c>
      <c r="E81" s="10">
        <f t="shared" si="10"/>
        <v>0</v>
      </c>
    </row>
    <row r="82" spans="1:6" ht="15.75" x14ac:dyDescent="0.25">
      <c r="A82" s="33" t="s">
        <v>12</v>
      </c>
      <c r="B82" s="33"/>
      <c r="C82" s="10">
        <f t="shared" si="9"/>
        <v>0</v>
      </c>
      <c r="D82" s="10">
        <f t="shared" si="10"/>
        <v>0</v>
      </c>
      <c r="E82" s="10">
        <f t="shared" si="10"/>
        <v>0</v>
      </c>
    </row>
    <row r="83" spans="1:6" ht="15.75" x14ac:dyDescent="0.25">
      <c r="A83" s="33" t="s">
        <v>13</v>
      </c>
      <c r="B83" s="33"/>
      <c r="C83" s="10">
        <f t="shared" si="9"/>
        <v>128429</v>
      </c>
      <c r="D83" s="10">
        <f t="shared" si="10"/>
        <v>112630</v>
      </c>
      <c r="E83" s="10">
        <f>E87</f>
        <v>113949</v>
      </c>
    </row>
    <row r="84" spans="1:6" ht="66" customHeight="1" x14ac:dyDescent="0.25">
      <c r="A84" s="8" t="s">
        <v>44</v>
      </c>
      <c r="B84" s="21" t="s">
        <v>45</v>
      </c>
      <c r="C84" s="10">
        <f>C85+C86+C87</f>
        <v>128429</v>
      </c>
      <c r="D84" s="10">
        <f>D85</f>
        <v>0</v>
      </c>
      <c r="E84" s="10">
        <f>E85</f>
        <v>0</v>
      </c>
    </row>
    <row r="85" spans="1:6" ht="15.75" x14ac:dyDescent="0.25">
      <c r="A85" s="33" t="s">
        <v>11</v>
      </c>
      <c r="B85" s="33"/>
      <c r="C85" s="10">
        <v>0</v>
      </c>
      <c r="D85" s="10">
        <v>0</v>
      </c>
      <c r="E85" s="10">
        <v>0</v>
      </c>
    </row>
    <row r="86" spans="1:6" ht="15.75" x14ac:dyDescent="0.25">
      <c r="A86" s="33" t="s">
        <v>12</v>
      </c>
      <c r="B86" s="33"/>
      <c r="C86" s="22">
        <v>0</v>
      </c>
      <c r="D86" s="22">
        <v>0</v>
      </c>
      <c r="E86" s="22">
        <v>0</v>
      </c>
    </row>
    <row r="87" spans="1:6" ht="15.75" x14ac:dyDescent="0.25">
      <c r="A87" s="33" t="s">
        <v>13</v>
      </c>
      <c r="B87" s="33"/>
      <c r="C87" s="23">
        <v>128429</v>
      </c>
      <c r="D87" s="22">
        <v>112630</v>
      </c>
      <c r="E87" s="22">
        <v>113949</v>
      </c>
    </row>
    <row r="88" spans="1:6" ht="25.5" customHeight="1" x14ac:dyDescent="0.25">
      <c r="A88" s="24">
        <v>7</v>
      </c>
      <c r="B88" s="25" t="s">
        <v>46</v>
      </c>
      <c r="C88" s="26">
        <f>C89+C90+C91</f>
        <v>3827500</v>
      </c>
      <c r="D88" s="27">
        <f>D89+D90+D91</f>
        <v>3855900</v>
      </c>
      <c r="E88" s="27">
        <f>E89+E90+E91</f>
        <v>3803900</v>
      </c>
      <c r="F88" s="14"/>
    </row>
    <row r="89" spans="1:6" ht="15.75" x14ac:dyDescent="0.25">
      <c r="A89" s="35" t="s">
        <v>11</v>
      </c>
      <c r="B89" s="35"/>
      <c r="C89" s="26">
        <f t="shared" ref="C89:E91" si="11">C93</f>
        <v>3827500</v>
      </c>
      <c r="D89" s="26">
        <f t="shared" ref="D89:E89" si="12">D93</f>
        <v>3855900</v>
      </c>
      <c r="E89" s="26">
        <f t="shared" si="12"/>
        <v>3803900</v>
      </c>
    </row>
    <row r="90" spans="1:6" ht="15.75" x14ac:dyDescent="0.25">
      <c r="A90" s="35" t="s">
        <v>12</v>
      </c>
      <c r="B90" s="35"/>
      <c r="C90" s="26">
        <f t="shared" si="11"/>
        <v>0</v>
      </c>
      <c r="D90" s="26">
        <f t="shared" si="11"/>
        <v>0</v>
      </c>
      <c r="E90" s="26">
        <f t="shared" si="11"/>
        <v>0</v>
      </c>
    </row>
    <row r="91" spans="1:6" ht="15.75" x14ac:dyDescent="0.25">
      <c r="A91" s="35" t="s">
        <v>13</v>
      </c>
      <c r="B91" s="35"/>
      <c r="C91" s="26">
        <f t="shared" si="11"/>
        <v>0</v>
      </c>
      <c r="D91" s="26">
        <f t="shared" si="11"/>
        <v>0</v>
      </c>
      <c r="E91" s="26">
        <f t="shared" si="11"/>
        <v>0</v>
      </c>
    </row>
    <row r="92" spans="1:6" ht="117.75" customHeight="1" x14ac:dyDescent="0.25">
      <c r="A92" s="24" t="s">
        <v>47</v>
      </c>
      <c r="B92" s="28" t="s">
        <v>48</v>
      </c>
      <c r="C92" s="27">
        <f>C93+C94+C95</f>
        <v>3827500</v>
      </c>
      <c r="D92" s="27">
        <f t="shared" ref="D92:E92" si="13">D93+D94+D95</f>
        <v>3855900</v>
      </c>
      <c r="E92" s="27">
        <f t="shared" si="13"/>
        <v>3803900</v>
      </c>
    </row>
    <row r="93" spans="1:6" ht="15" customHeight="1" x14ac:dyDescent="0.25">
      <c r="A93" s="35" t="s">
        <v>11</v>
      </c>
      <c r="B93" s="35"/>
      <c r="C93" s="29">
        <v>3827500</v>
      </c>
      <c r="D93" s="29">
        <v>3855900</v>
      </c>
      <c r="E93" s="29">
        <v>3803900</v>
      </c>
    </row>
    <row r="94" spans="1:6" ht="15" customHeight="1" x14ac:dyDescent="0.25">
      <c r="A94" s="35" t="s">
        <v>12</v>
      </c>
      <c r="B94" s="35"/>
      <c r="C94" s="27">
        <v>0</v>
      </c>
      <c r="D94" s="27">
        <v>0</v>
      </c>
      <c r="E94" s="27">
        <v>0</v>
      </c>
    </row>
    <row r="95" spans="1:6" ht="15.75" x14ac:dyDescent="0.25">
      <c r="A95" s="35" t="s">
        <v>13</v>
      </c>
      <c r="B95" s="35"/>
      <c r="C95" s="30">
        <v>0</v>
      </c>
      <c r="D95" s="30">
        <v>0</v>
      </c>
      <c r="E95" s="27">
        <v>0</v>
      </c>
    </row>
  </sheetData>
  <mergeCells count="70">
    <mergeCell ref="A90:B90"/>
    <mergeCell ref="A91:B91"/>
    <mergeCell ref="A93:B93"/>
    <mergeCell ref="A94:B94"/>
    <mergeCell ref="A95:B95"/>
    <mergeCell ref="A83:B83"/>
    <mergeCell ref="A85:B85"/>
    <mergeCell ref="A86:B86"/>
    <mergeCell ref="A87:B87"/>
    <mergeCell ref="A89:B89"/>
    <mergeCell ref="A77:B77"/>
    <mergeCell ref="A78:B78"/>
    <mergeCell ref="A79:B79"/>
    <mergeCell ref="A81:B81"/>
    <mergeCell ref="A82:B82"/>
    <mergeCell ref="A70:B70"/>
    <mergeCell ref="A71:B71"/>
    <mergeCell ref="A73:B73"/>
    <mergeCell ref="A74:B74"/>
    <mergeCell ref="A75:B75"/>
    <mergeCell ref="A63:B63"/>
    <mergeCell ref="A65:B65"/>
    <mergeCell ref="A66:B66"/>
    <mergeCell ref="A67:B67"/>
    <mergeCell ref="A69:B69"/>
    <mergeCell ref="A57:B57"/>
    <mergeCell ref="A58:B58"/>
    <mergeCell ref="A59:B59"/>
    <mergeCell ref="A61:B61"/>
    <mergeCell ref="A62:B62"/>
    <mergeCell ref="A50:B50"/>
    <mergeCell ref="A51:B51"/>
    <mergeCell ref="A53:B53"/>
    <mergeCell ref="A54:B54"/>
    <mergeCell ref="A55:B55"/>
    <mergeCell ref="A43:B43"/>
    <mergeCell ref="A45:B45"/>
    <mergeCell ref="A46:B46"/>
    <mergeCell ref="A47:B47"/>
    <mergeCell ref="A49:B49"/>
    <mergeCell ref="A37:B37"/>
    <mergeCell ref="A38:B38"/>
    <mergeCell ref="A39:B39"/>
    <mergeCell ref="A41:B41"/>
    <mergeCell ref="A42:B42"/>
    <mergeCell ref="A30:B30"/>
    <mergeCell ref="A31:B31"/>
    <mergeCell ref="A33:B33"/>
    <mergeCell ref="A34:B34"/>
    <mergeCell ref="A35:B35"/>
    <mergeCell ref="A23:B23"/>
    <mergeCell ref="A25:B25"/>
    <mergeCell ref="A26:B26"/>
    <mergeCell ref="A27:B27"/>
    <mergeCell ref="A29:B29"/>
    <mergeCell ref="A17:B17"/>
    <mergeCell ref="A18:B18"/>
    <mergeCell ref="A19:B19"/>
    <mergeCell ref="A21:B21"/>
    <mergeCell ref="A22:B22"/>
    <mergeCell ref="A10:B10"/>
    <mergeCell ref="A11:B11"/>
    <mergeCell ref="A13:B13"/>
    <mergeCell ref="A14:B14"/>
    <mergeCell ref="A15:B15"/>
    <mergeCell ref="D2:E2"/>
    <mergeCell ref="D3:E3"/>
    <mergeCell ref="A5:E5"/>
    <mergeCell ref="A8:B8"/>
    <mergeCell ref="A9:B9"/>
  </mergeCells>
  <pageMargins left="0.23622047244094491" right="0.23622047244094491" top="0.74803149606299213" bottom="0.74803149606299213" header="0.31496062992125984" footer="0.31496062992125984"/>
  <pageSetup paperSize="9" scale="75" fitToHeight="3" orientation="portrait" r:id="rId1"/>
  <headerFooter differentFirst="1">
    <oddHeader>&amp;C&amp;"Times New Roman,обычный"&amp;P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приложение 13</vt:lpstr>
      <vt:lpstr>'приложение 13'!OLE_LINK1</vt:lpstr>
      <vt:lpstr>'приложение 13'!Print_Titles</vt:lpstr>
      <vt:lpstr>'приложение 13'!Область_печати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Диана А</cp:lastModifiedBy>
  <cp:revision>1</cp:revision>
  <dcterms:created xsi:type="dcterms:W3CDTF">2006-09-16T00:00:00Z</dcterms:created>
  <dcterms:modified xsi:type="dcterms:W3CDTF">2024-11-01T06:34:56Z</dcterms:modified>
</cp:coreProperties>
</file>