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СВОД" sheetId="6" r:id="rId1"/>
  </sheets>
  <externalReferences>
    <externalReference r:id="rId2"/>
  </externalReferences>
  <definedNames>
    <definedName name="________11111" localSheetId="0">(#REF!,#REF!)</definedName>
    <definedName name="________11111">(#REF!,#REF!)</definedName>
    <definedName name="_______xlnm.Print_Titles_1" localSheetId="0">(#REF!,#REF!)</definedName>
    <definedName name="_______xlnm.Print_Titles_1">(#REF!,#REF!)</definedName>
    <definedName name="_______xlnm.Print_Titles_3" localSheetId="0">(#REF!,#REF!)</definedName>
    <definedName name="_______xlnm.Print_Titles_3">(#REF!,#REF!)</definedName>
    <definedName name="_______xlnm.Print_Titles_4" localSheetId="0">#REF!</definedName>
    <definedName name="_______xlnm.Print_Titles_4">#REF!</definedName>
    <definedName name="______xlnm.Print_Titles_1" localSheetId="0">(#REF!,#REF!)</definedName>
    <definedName name="______xlnm.Print_Titles_1">(#REF!,#REF!)</definedName>
    <definedName name="______xlnm.Print_Titles_2" localSheetId="0">(#REF!,#REF!)</definedName>
    <definedName name="______xlnm.Print_Titles_2">(#REF!,#REF!)</definedName>
    <definedName name="______xlnm.Print_Titles_3" localSheetId="0">(#REF!,#REF!)</definedName>
    <definedName name="______xlnm.Print_Titles_3">(#REF!,#REF!)</definedName>
    <definedName name="______xlnm.Print_Titles_4" localSheetId="0">#REF!</definedName>
    <definedName name="______xlnm.Print_Titles_4">#REF!</definedName>
    <definedName name="_____xlnm.Print_Titles_1" localSheetId="0">#REF!</definedName>
    <definedName name="_____xlnm.Print_Titles_1">#REF!</definedName>
    <definedName name="_____xlnm.Print_Titles_2" localSheetId="0">(#REF!,#REF!)</definedName>
    <definedName name="_____xlnm.Print_Titles_2">(#REF!,#REF!)</definedName>
    <definedName name="_____xlnm.Print_Titles_3" localSheetId="0">(#REF!,#REF!)</definedName>
    <definedName name="_____xlnm.Print_Titles_3">(#REF!,#REF!)</definedName>
    <definedName name="_____xlnm.Print_Titles_4" localSheetId="0">#REF!</definedName>
    <definedName name="_____xlnm.Print_Titles_4">#REF!</definedName>
    <definedName name="_____xlnm.Print_Titles_45" localSheetId="0">(#REF!,#REF!)</definedName>
    <definedName name="_____xlnm.Print_Titles_45">(#REF!,#REF!)</definedName>
    <definedName name="_____xlnm.Print_Titles_5" localSheetId="0">(#REF!,#REF!)</definedName>
    <definedName name="_____xlnm.Print_Titles_5">(#REF!,#REF!)</definedName>
    <definedName name="_____xlnm.Print_Titles_6" localSheetId="0">#REF!</definedName>
    <definedName name="_____xlnm.Print_Titles_6">#REF!</definedName>
    <definedName name="_____xlnm.Print_Titles_7" localSheetId="0">#REF!</definedName>
    <definedName name="_____xlnm.Print_Titles_7">#REF!</definedName>
    <definedName name="____xlnm.gh" localSheetId="0">(#REF!,#REF!)</definedName>
    <definedName name="____xlnm.gh">(#REF!,#REF!)</definedName>
    <definedName name="____xlnm.Print_Titles_1" localSheetId="0">(#REF!,#REF!)</definedName>
    <definedName name="____xlnm.Print_Titles_1">(#REF!,#REF!)</definedName>
    <definedName name="____xlnm.Print_Titles_2" localSheetId="0">(#REF!,#REF!)</definedName>
    <definedName name="____xlnm.Print_Titles_2">(#REF!,#REF!)</definedName>
    <definedName name="____xlnm.Print_Titles_3">([1]музей!$A$1:$A$65536,[1]музей!$A$5:$IV$7)</definedName>
    <definedName name="____xlnm.Print_Titles_4" localSheetId="0">#REF!</definedName>
    <definedName name="____xlnm.Print_Titles_4">#REF!</definedName>
    <definedName name="___xlnm.Print_Titles_1" localSheetId="0">(#REF!,#REF!)</definedName>
    <definedName name="___xlnm.Print_Titles_1">(#REF!,#REF!)</definedName>
    <definedName name="___xlnm.Print_Titles_2" localSheetId="0">(#REF!,#REF!)</definedName>
    <definedName name="___xlnm.Print_Titles_2">(#REF!,#REF!)</definedName>
    <definedName name="___xlnm.Print_Titles_3">([1]музей!$A$1:$A$65536,[1]музей!$A$5:$IV$7)</definedName>
    <definedName name="___xlnm.Print_Titles_4" localSheetId="0">#REF!</definedName>
    <definedName name="___xlnm.Print_Titles_4">#REF!</definedName>
    <definedName name="___xlnm.Print_Titles_7" localSheetId="0">#REF!</definedName>
    <definedName name="___xlnm.Print_Titles_7">#REF!</definedName>
    <definedName name="___xlnm.ро" localSheetId="0">#REF!</definedName>
    <definedName name="___xlnm.ро">#REF!</definedName>
    <definedName name="___образец" localSheetId="0">(#REF!,#REF!)</definedName>
    <definedName name="___образец">(#REF!,#REF!)</definedName>
    <definedName name="__xlnm.Print_Titles_1" localSheetId="0">(#REF!,#REF!)</definedName>
    <definedName name="__xlnm.Print_Titles_1">(#REF!,#REF!)</definedName>
    <definedName name="__xlnm.Print_Titles_10" localSheetId="0">#REF!</definedName>
    <definedName name="__xlnm.Print_Titles_10">#REF!</definedName>
    <definedName name="__xlnm.Print_Titles_2" localSheetId="0">(#REF!,#REF!)</definedName>
    <definedName name="__xlnm.Print_Titles_2">(#REF!,#REF!)</definedName>
    <definedName name="__xlnm.Print_Titles_3">([1]музей!$A$1:$A$65536,[1]музей!$A$5:$IV$7)</definedName>
    <definedName name="__xlnm.Print_Titles_4" localSheetId="0">#REF!</definedName>
    <definedName name="__xlnm.Print_Titles_4">#REF!</definedName>
    <definedName name="__xlnm.Print_Titles_5" localSheetId="0">#REF!</definedName>
    <definedName name="__xlnm.Print_Titles_5">#REF!</definedName>
    <definedName name="__xlnm.Print_Titles_6" localSheetId="0">(#REF!,#REF!)</definedName>
    <definedName name="__xlnm.Print_Titles_6">(#REF!,#REF!)</definedName>
    <definedName name="__xlnm.Print_Titles_8" localSheetId="0">(#REF!,#REF!)</definedName>
    <definedName name="__xlnm.Print_Titles_8">(#REF!,#REF!)</definedName>
    <definedName name="__xlnm.солнышко" localSheetId="0">(#REF!,#REF!)</definedName>
    <definedName name="__xlnm.солнышко">(#REF!,#REF!)</definedName>
    <definedName name="__xlnm.цу" localSheetId="0">(#REF!,#REF!)</definedName>
    <definedName name="__xlnm.цу">(#REF!,#REF!)</definedName>
    <definedName name="__хlnm.jkl" localSheetId="0">#REF!</definedName>
    <definedName name="__хlnm.jkl">#REF!</definedName>
    <definedName name="_xlnm.Print_Titles" localSheetId="0">СВОД!$A:$A,СВОД!$5:$6</definedName>
    <definedName name="_xlnm.Print_Area" localSheetId="0">СВОД!$A$1:$F$53</definedName>
    <definedName name="пр" localSheetId="0">(#REF!,#REF!)</definedName>
    <definedName name="пр">(#REF!,#REF!)</definedName>
    <definedName name="ПРОО" localSheetId="0">(#REF!,#REF!)</definedName>
    <definedName name="ПРОО">(#REF!,#REF!)</definedName>
    <definedName name="Р" localSheetId="0">#REF!</definedName>
    <definedName name="Р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6" l="1"/>
  <c r="F12" i="6"/>
  <c r="D47" i="6" l="1"/>
  <c r="C47" i="6"/>
  <c r="B47" i="6"/>
  <c r="D41" i="6"/>
  <c r="C41" i="6"/>
  <c r="B41" i="6"/>
  <c r="F37" i="6"/>
  <c r="D37" i="6"/>
  <c r="D36" i="6" s="1"/>
  <c r="C37" i="6"/>
  <c r="C36" i="6" s="1"/>
  <c r="B37" i="6"/>
  <c r="B36" i="6" s="1"/>
  <c r="D32" i="6"/>
  <c r="C32" i="6"/>
  <c r="B32" i="6"/>
  <c r="C30" i="6"/>
  <c r="C29" i="6" s="1"/>
  <c r="D29" i="6"/>
  <c r="B29" i="6"/>
  <c r="D24" i="6"/>
  <c r="C24" i="6"/>
  <c r="B24" i="6"/>
  <c r="D18" i="6"/>
  <c r="C18" i="6"/>
  <c r="B18" i="6"/>
  <c r="E15" i="6"/>
  <c r="E14" i="6"/>
  <c r="E13" i="6"/>
  <c r="D12" i="6"/>
  <c r="C12" i="6"/>
  <c r="B12" i="6"/>
  <c r="D11" i="6"/>
  <c r="C11" i="6"/>
  <c r="B11" i="6"/>
  <c r="D9" i="6"/>
  <c r="C9" i="6"/>
  <c r="B9" i="6"/>
  <c r="D28" i="6" l="1"/>
  <c r="D10" i="6"/>
  <c r="D8" i="6" s="1"/>
  <c r="D53" i="6" s="1"/>
  <c r="B28" i="6"/>
  <c r="C28" i="6"/>
  <c r="B10" i="6"/>
  <c r="B8" i="6" s="1"/>
  <c r="B53" i="6" s="1"/>
  <c r="C10" i="6"/>
  <c r="C8" i="6" s="1"/>
  <c r="C53" i="6" s="1"/>
  <c r="F47" i="6"/>
  <c r="F9" i="6"/>
  <c r="F18" i="6"/>
  <c r="F32" i="6"/>
  <c r="F11" i="6"/>
  <c r="F36" i="6"/>
  <c r="F24" i="6"/>
  <c r="F41" i="6"/>
  <c r="F28" i="6" l="1"/>
  <c r="F10" i="6"/>
  <c r="F8" i="6" l="1"/>
  <c r="F53" i="6" l="1"/>
</calcChain>
</file>

<file path=xl/sharedStrings.xml><?xml version="1.0" encoding="utf-8"?>
<sst xmlns="http://schemas.openxmlformats.org/spreadsheetml/2006/main" count="98" uniqueCount="54">
  <si>
    <t>Наименование</t>
  </si>
  <si>
    <t>х</t>
  </si>
  <si>
    <t>ВСЕГО, без ОМСУ:</t>
  </si>
  <si>
    <t>1.2. Дошкольное образование</t>
  </si>
  <si>
    <t>педагогические работники дополнительного образования  (попадающие под действие Указа Президента РФ 2012 года)</t>
  </si>
  <si>
    <t>остальные работники</t>
  </si>
  <si>
    <t>2.4. МКУ "УМТО"</t>
  </si>
  <si>
    <t>ОМСУ (по всем подразделам) местный бюджет</t>
  </si>
  <si>
    <t>КУМИ</t>
  </si>
  <si>
    <t>ВСЕГО</t>
  </si>
  <si>
    <t>КСП города Покачи</t>
  </si>
  <si>
    <t>Дума города Покачи</t>
  </si>
  <si>
    <t>МАОУ СОШ №1</t>
  </si>
  <si>
    <t>МАОУ СОШ №2</t>
  </si>
  <si>
    <t>МАОУ СОШ №4</t>
  </si>
  <si>
    <t>МАДОУ ДСКВ "Сказка"</t>
  </si>
  <si>
    <t>МАДОУ ДСКВ "Солнышко"</t>
  </si>
  <si>
    <t>МАДОУ ДСКВ "Рябинушка"</t>
  </si>
  <si>
    <t>МАДОУ ДСКВ "Югорка"</t>
  </si>
  <si>
    <t>МАДОУ ЦРР-д/сад</t>
  </si>
  <si>
    <t>МАУ СОК "Звездный"</t>
  </si>
  <si>
    <t>МАУ ДК "Октябрь"(без внеш совм)</t>
  </si>
  <si>
    <t>МАУ "Краеведческий музей"</t>
  </si>
  <si>
    <t>МАУ "Городская библиотека имени А.А. Филатова"</t>
  </si>
  <si>
    <t>Внешние совместители МАУ ДК "Октябрь"</t>
  </si>
  <si>
    <t xml:space="preserve">2. Прочие отрасли - всего, в т.ч. </t>
  </si>
  <si>
    <t xml:space="preserve"> - работники, не отнесенные к Указам Президента РФ  - всего, в т.ч. по отраслям:</t>
  </si>
  <si>
    <t xml:space="preserve">  - из них по категориям работников, попадающие под Указы Президента РФ от 2012 года, в т.ч.</t>
  </si>
  <si>
    <t>из них по категориям работников, попадающие под Указы Президента РФ от 2012 года, в т.ч.</t>
  </si>
  <si>
    <t>Реализация регионального проекта в общеобразовательных учреждениях "Успех каждого ребенка", в т.ч.</t>
  </si>
  <si>
    <t>Администрация города Покачи</t>
  </si>
  <si>
    <t>Городской парк отдыха МАУ ДК "Октябрь"</t>
  </si>
  <si>
    <t>2.5. МУ "ЦБЭО"</t>
  </si>
  <si>
    <t>2.3 МУ "УКС"</t>
  </si>
  <si>
    <t>1.1. Учреждения культуры</t>
  </si>
  <si>
    <t>Штатная численность по состоянию на 1 июля текущего года</t>
  </si>
  <si>
    <t xml:space="preserve">Фактически занятые ставки (за 1 полугодие текущего года) </t>
  </si>
  <si>
    <t>Среднесписочная численность (за 1 полугодие текущего года) без внешних совместителей</t>
  </si>
  <si>
    <t>Размер среднемесячной заработной платы работников, подпадающих под Указы Президента РФ от 2012 года</t>
  </si>
  <si>
    <t>МАУ ДО "ДШИ", в т.ч.</t>
  </si>
  <si>
    <t>МАУ ДО "Спортивная школа", в т.ч.</t>
  </si>
  <si>
    <t>2.1. МАУ "МИЦ"</t>
  </si>
  <si>
    <t>2.2. МКУ "ЕДДС" города Покачи</t>
  </si>
  <si>
    <t>ВУС (местный бюджет)</t>
  </si>
  <si>
    <t>педагогические работники дополнительного образования, попадающие под действие Указа Президента РФ 2012 года (тренеры-преподаватели, инструкторы-методисты с 01.09.2023 года)</t>
  </si>
  <si>
    <r>
      <t>Информация о численности работников муниципальных учреждений и расходах на оплату труда на 2025 год (</t>
    </r>
    <r>
      <rPr>
        <b/>
        <u/>
        <sz val="18"/>
        <color theme="1"/>
        <rFont val="Times New Roman"/>
        <family val="1"/>
        <charset val="204"/>
      </rPr>
      <t>в части средств местного бюджета)</t>
    </r>
  </si>
  <si>
    <t xml:space="preserve">1.3. Общее образованиие </t>
  </si>
  <si>
    <t xml:space="preserve">1.4. Дополнительное образованиие </t>
  </si>
  <si>
    <t>1.5. Физическая культура и спорт, в т.ч.</t>
  </si>
  <si>
    <t>ВСЕГО
Расходы на з/пл и начисления, руб.</t>
  </si>
  <si>
    <t>Приложение 2</t>
  </si>
  <si>
    <t>к пояснительной записке к проекту решения Думы города Покачи "О бюджете города Покачи на 2025 год и на плановый период 2026 и 2027 годов"</t>
  </si>
  <si>
    <t>(рублей)</t>
  </si>
  <si>
    <t>В проекте бюджета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</si>
</sst>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.0"/>
    <numFmt numFmtId="167" formatCode="_-* #,##0.00_р_._-;\-* #,##0.00_р_._-;_-* \-??_р_._-;_-@_-"/>
    <numFmt numFmtId="168" formatCode="_(* #,##0.00_);_(* \(#,##0.00\);_(* &quot;-&quot;??_);_(@_)"/>
    <numFmt numFmtId="169" formatCode="#,##0.00&quot; &quot;[$руб.-419];[Red]&quot;-&quot;#,##0.00&quot; &quot;[$руб.-419]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2">
    <xf numFmtId="169" fontId="0" fillId="0" borderId="0"/>
    <xf numFmtId="165" fontId="2" fillId="0" borderId="0" applyFont="0" applyFill="0" applyBorder="0" applyAlignment="0" applyProtection="0"/>
    <xf numFmtId="169" fontId="17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0" fillId="0" borderId="0"/>
    <xf numFmtId="169" fontId="21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16" fillId="0" borderId="0"/>
    <xf numFmtId="169" fontId="22" fillId="0" borderId="0"/>
    <xf numFmtId="169" fontId="2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22" fillId="0" borderId="0"/>
    <xf numFmtId="169" fontId="16" fillId="0" borderId="0"/>
    <xf numFmtId="169" fontId="16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22" fillId="0" borderId="0"/>
    <xf numFmtId="169" fontId="17" fillId="0" borderId="0"/>
    <xf numFmtId="169" fontId="2" fillId="0" borderId="0"/>
    <xf numFmtId="169" fontId="2" fillId="0" borderId="0"/>
    <xf numFmtId="169" fontId="22" fillId="0" borderId="0"/>
    <xf numFmtId="169" fontId="23" fillId="0" borderId="0"/>
    <xf numFmtId="169" fontId="24" fillId="0" borderId="0"/>
    <xf numFmtId="9" fontId="21" fillId="0" borderId="0" applyFont="0" applyFill="0" applyBorder="0" applyAlignment="0" applyProtection="0"/>
    <xf numFmtId="167" fontId="20" fillId="0" borderId="0"/>
    <xf numFmtId="165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168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0" fillId="0" borderId="0" applyFont="0" applyFill="0" applyBorder="0" applyAlignment="0" applyProtection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5" fontId="21" fillId="0" borderId="0" applyFont="0" applyFill="0" applyBorder="0" applyAlignment="0" applyProtection="0"/>
    <xf numFmtId="165" fontId="16" fillId="0" borderId="0" applyFont="0" applyFill="0" applyBorder="0" applyAlignment="0" applyProtection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" fillId="0" borderId="0"/>
    <xf numFmtId="168" fontId="16" fillId="0" borderId="0" applyFont="0" applyFill="0" applyBorder="0" applyAlignment="0" applyProtection="0"/>
    <xf numFmtId="169" fontId="16" fillId="0" borderId="0"/>
    <xf numFmtId="164" fontId="2" fillId="0" borderId="0" applyFont="0" applyFill="0" applyBorder="0" applyAlignment="0" applyProtection="0"/>
  </cellStyleXfs>
  <cellXfs count="45">
    <xf numFmtId="169" fontId="0" fillId="0" borderId="0" xfId="0"/>
    <xf numFmtId="169" fontId="5" fillId="0" borderId="0" xfId="0" applyFont="1"/>
    <xf numFmtId="169" fontId="9" fillId="0" borderId="3" xfId="2" applyFont="1" applyBorder="1" applyAlignment="1">
      <alignment horizontal="left" wrapText="1"/>
    </xf>
    <xf numFmtId="169" fontId="18" fillId="0" borderId="0" xfId="0" applyFont="1"/>
    <xf numFmtId="169" fontId="12" fillId="0" borderId="0" xfId="0" applyFont="1" applyAlignment="1">
      <alignment vertical="center"/>
    </xf>
    <xf numFmtId="169" fontId="7" fillId="0" borderId="0" xfId="0" applyFont="1"/>
    <xf numFmtId="4" fontId="19" fillId="0" borderId="0" xfId="0" applyNumberFormat="1" applyFont="1"/>
    <xf numFmtId="165" fontId="5" fillId="0" borderId="0" xfId="1" applyFont="1" applyFill="1"/>
    <xf numFmtId="169" fontId="6" fillId="0" borderId="1" xfId="0" applyFont="1" applyBorder="1" applyAlignment="1">
      <alignment horizontal="left" vertical="center" wrapText="1"/>
    </xf>
    <xf numFmtId="4" fontId="9" fillId="0" borderId="3" xfId="0" applyNumberFormat="1" applyFont="1" applyBorder="1" applyAlignment="1">
      <alignment horizontal="center" wrapText="1"/>
    </xf>
    <xf numFmtId="169" fontId="14" fillId="0" borderId="3" xfId="0" applyFont="1" applyBorder="1" applyAlignment="1">
      <alignment horizontal="left" wrapText="1"/>
    </xf>
    <xf numFmtId="169" fontId="12" fillId="0" borderId="3" xfId="0" applyFont="1" applyBorder="1" applyAlignment="1">
      <alignment horizontal="left" wrapText="1"/>
    </xf>
    <xf numFmtId="166" fontId="9" fillId="0" borderId="3" xfId="0" applyNumberFormat="1" applyFont="1" applyBorder="1" applyAlignment="1">
      <alignment horizontal="center"/>
    </xf>
    <xf numFmtId="4" fontId="9" fillId="0" borderId="3" xfId="2" applyNumberFormat="1" applyFont="1" applyBorder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/>
    </xf>
    <xf numFmtId="4" fontId="9" fillId="0" borderId="3" xfId="0" applyNumberFormat="1" applyFont="1" applyBorder="1" applyAlignment="1">
      <alignment horizontal="center"/>
    </xf>
    <xf numFmtId="4" fontId="15" fillId="0" borderId="3" xfId="0" applyNumberFormat="1" applyFont="1" applyBorder="1" applyAlignment="1">
      <alignment horizontal="center"/>
    </xf>
    <xf numFmtId="169" fontId="13" fillId="0" borderId="3" xfId="0" applyFont="1" applyBorder="1" applyAlignment="1">
      <alignment horizontal="left" wrapText="1"/>
    </xf>
    <xf numFmtId="4" fontId="13" fillId="0" borderId="3" xfId="0" applyNumberFormat="1" applyFont="1" applyBorder="1" applyAlignment="1">
      <alignment horizontal="center"/>
    </xf>
    <xf numFmtId="169" fontId="9" fillId="0" borderId="3" xfId="0" applyFont="1" applyBorder="1" applyAlignment="1">
      <alignment horizontal="left" wrapText="1"/>
    </xf>
    <xf numFmtId="169" fontId="26" fillId="0" borderId="3" xfId="0" applyFont="1" applyBorder="1" applyAlignment="1">
      <alignment horizontal="left" wrapText="1"/>
    </xf>
    <xf numFmtId="169" fontId="13" fillId="0" borderId="3" xfId="0" applyFont="1" applyBorder="1" applyAlignment="1">
      <alignment horizontal="left"/>
    </xf>
    <xf numFmtId="169" fontId="25" fillId="0" borderId="3" xfId="0" applyFont="1" applyBorder="1" applyAlignment="1">
      <alignment horizontal="left" wrapText="1"/>
    </xf>
    <xf numFmtId="169" fontId="8" fillId="0" borderId="3" xfId="0" applyFont="1" applyBorder="1" applyAlignment="1">
      <alignment horizontal="center" vertical="center" wrapText="1"/>
    </xf>
    <xf numFmtId="166" fontId="8" fillId="0" borderId="3" xfId="0" applyNumberFormat="1" applyFont="1" applyBorder="1" applyAlignment="1">
      <alignment horizontal="center"/>
    </xf>
    <xf numFmtId="169" fontId="10" fillId="0" borderId="0" xfId="0" applyFont="1" applyAlignment="1">
      <alignment horizontal="center" vertical="center"/>
    </xf>
    <xf numFmtId="169" fontId="5" fillId="0" borderId="0" xfId="0" applyFont="1" applyAlignment="1">
      <alignment horizontal="center"/>
    </xf>
    <xf numFmtId="169" fontId="11" fillId="0" borderId="3" xfId="0" applyFont="1" applyBorder="1" applyAlignment="1">
      <alignment horizontal="left" wrapText="1"/>
    </xf>
    <xf numFmtId="169" fontId="27" fillId="0" borderId="0" xfId="0" applyFont="1"/>
    <xf numFmtId="169" fontId="28" fillId="0" borderId="3" xfId="0" applyFont="1" applyBorder="1" applyAlignment="1">
      <alignment horizontal="left" wrapText="1"/>
    </xf>
    <xf numFmtId="169" fontId="29" fillId="0" borderId="0" xfId="0" applyFont="1"/>
    <xf numFmtId="164" fontId="5" fillId="0" borderId="0" xfId="131" applyFont="1"/>
    <xf numFmtId="169" fontId="15" fillId="0" borderId="3" xfId="0" applyFont="1" applyBorder="1" applyAlignment="1">
      <alignment horizontal="left" wrapText="1"/>
    </xf>
    <xf numFmtId="0" fontId="8" fillId="0" borderId="3" xfId="0" applyNumberFormat="1" applyFont="1" applyBorder="1" applyAlignment="1">
      <alignment horizontal="center" vertical="center" wrapText="1"/>
    </xf>
    <xf numFmtId="169" fontId="5" fillId="0" borderId="0" xfId="0" applyFont="1" applyAlignment="1">
      <alignment horizontal="right" vertical="center"/>
    </xf>
    <xf numFmtId="169" fontId="5" fillId="0" borderId="0" xfId="0" applyFont="1" applyAlignment="1">
      <alignment horizontal="right"/>
    </xf>
    <xf numFmtId="169" fontId="5" fillId="0" borderId="0" xfId="0" applyFont="1" applyAlignment="1">
      <alignment vertical="center"/>
    </xf>
    <xf numFmtId="169" fontId="5" fillId="0" borderId="0" xfId="0" applyFont="1" applyAlignment="1">
      <alignment horizontal="right" vertical="center" wrapText="1"/>
    </xf>
    <xf numFmtId="169" fontId="3" fillId="0" borderId="0" xfId="0" applyFont="1" applyAlignment="1">
      <alignment horizontal="center" vertical="center" wrapText="1"/>
    </xf>
    <xf numFmtId="169" fontId="8" fillId="0" borderId="2" xfId="0" applyFont="1" applyBorder="1" applyAlignment="1">
      <alignment horizontal="center" vertical="center" wrapText="1"/>
    </xf>
    <xf numFmtId="169" fontId="8" fillId="0" borderId="4" xfId="0" applyFont="1" applyBorder="1" applyAlignment="1">
      <alignment horizontal="center" vertical="center" wrapText="1"/>
    </xf>
    <xf numFmtId="169" fontId="11" fillId="0" borderId="3" xfId="0" applyFont="1" applyBorder="1" applyAlignment="1">
      <alignment horizontal="center" vertical="center" wrapText="1"/>
    </xf>
    <xf numFmtId="169" fontId="9" fillId="0" borderId="3" xfId="0" applyFont="1" applyFill="1" applyBorder="1" applyAlignment="1">
      <alignment horizontal="center" vertical="center" wrapText="1"/>
    </xf>
    <xf numFmtId="169" fontId="15" fillId="0" borderId="3" xfId="0" applyFont="1" applyBorder="1" applyAlignment="1">
      <alignment horizontal="center" vertical="center" wrapText="1"/>
    </xf>
  </cellXfs>
  <cellStyles count="132">
    <cellStyle name="Excel Built-in Normal" xfId="3"/>
    <cellStyle name="Excel Built-in Normal 1" xfId="4"/>
    <cellStyle name="Excel Built-in Normal 10" xfId="5"/>
    <cellStyle name="Excel Built-in Normal 11" xfId="6"/>
    <cellStyle name="Excel Built-in Normal 12" xfId="7"/>
    <cellStyle name="Excel Built-in Normal 13" xfId="8"/>
    <cellStyle name="Excel Built-in Normal 14" xfId="9"/>
    <cellStyle name="Excel Built-in Normal 15" xfId="10"/>
    <cellStyle name="Excel Built-in Normal 16" xfId="11"/>
    <cellStyle name="Excel Built-in Normal 17" xfId="12"/>
    <cellStyle name="Excel Built-in Normal 18" xfId="13"/>
    <cellStyle name="Excel Built-in Normal 19" xfId="14"/>
    <cellStyle name="Excel Built-in Normal 2" xfId="15"/>
    <cellStyle name="Excel Built-in Normal 20" xfId="16"/>
    <cellStyle name="Excel Built-in Normal 21" xfId="17"/>
    <cellStyle name="Excel Built-in Normal 22" xfId="18"/>
    <cellStyle name="Excel Built-in Normal 23" xfId="19"/>
    <cellStyle name="Excel Built-in Normal 24" xfId="20"/>
    <cellStyle name="Excel Built-in Normal 25" xfId="21"/>
    <cellStyle name="Excel Built-in Normal 26" xfId="22"/>
    <cellStyle name="Excel Built-in Normal 3" xfId="23"/>
    <cellStyle name="Excel Built-in Normal 4" xfId="24"/>
    <cellStyle name="Excel Built-in Normal 5" xfId="25"/>
    <cellStyle name="Excel Built-in Normal 6" xfId="26"/>
    <cellStyle name="Excel Built-in Normal 7" xfId="27"/>
    <cellStyle name="Excel Built-in Normal 8" xfId="28"/>
    <cellStyle name="Excel Built-in Normal 9" xfId="29"/>
    <cellStyle name="Excel Built-in Normal_Анализ по 223" xfId="30"/>
    <cellStyle name="Обычный" xfId="0" builtinId="0"/>
    <cellStyle name="Обычный 2" xfId="31"/>
    <cellStyle name="Обычный 2 1" xfId="32"/>
    <cellStyle name="Обычный 2 1 2" xfId="97"/>
    <cellStyle name="Обычный 2 10" xfId="33"/>
    <cellStyle name="Обычный 2 10 2" xfId="98"/>
    <cellStyle name="Обычный 2 11" xfId="34"/>
    <cellStyle name="Обычный 2 11 2" xfId="99"/>
    <cellStyle name="Обычный 2 12" xfId="35"/>
    <cellStyle name="Обычный 2 12 2" xfId="100"/>
    <cellStyle name="Обычный 2 13" xfId="36"/>
    <cellStyle name="Обычный 2 13 2" xfId="101"/>
    <cellStyle name="Обычный 2 14" xfId="37"/>
    <cellStyle name="Обычный 2 14 2" xfId="102"/>
    <cellStyle name="Обычный 2 15" xfId="38"/>
    <cellStyle name="Обычный 2 15 2" xfId="103"/>
    <cellStyle name="Обычный 2 16" xfId="39"/>
    <cellStyle name="Обычный 2 16 2" xfId="104"/>
    <cellStyle name="Обычный 2 17" xfId="40"/>
    <cellStyle name="Обычный 2 17 2" xfId="105"/>
    <cellStyle name="Обычный 2 18" xfId="41"/>
    <cellStyle name="Обычный 2 18 2" xfId="106"/>
    <cellStyle name="Обычный 2 19" xfId="42"/>
    <cellStyle name="Обычный 2 19 2" xfId="107"/>
    <cellStyle name="Обычный 2 2" xfId="43"/>
    <cellStyle name="Обычный 2 2 2" xfId="44"/>
    <cellStyle name="Обычный 2 2 2 2" xfId="108"/>
    <cellStyle name="Обычный 2 2 3" xfId="93"/>
    <cellStyle name="Обычный 2 2_Анализ по 223" xfId="45"/>
    <cellStyle name="Обычный 2 20" xfId="46"/>
    <cellStyle name="Обычный 2 20 2" xfId="109"/>
    <cellStyle name="Обычный 2 21" xfId="47"/>
    <cellStyle name="Обычный 2 21 2" xfId="110"/>
    <cellStyle name="Обычный 2 22" xfId="48"/>
    <cellStyle name="Обычный 2 22 2" xfId="111"/>
    <cellStyle name="Обычный 2 23" xfId="49"/>
    <cellStyle name="Обычный 2 23 2" xfId="112"/>
    <cellStyle name="Обычный 2 24" xfId="50"/>
    <cellStyle name="Обычный 2 24 2" xfId="113"/>
    <cellStyle name="Обычный 2 25" xfId="51"/>
    <cellStyle name="Обычный 2 25 2" xfId="114"/>
    <cellStyle name="Обычный 2 26" xfId="52"/>
    <cellStyle name="Обычный 2 26 2" xfId="115"/>
    <cellStyle name="Обычный 2 27" xfId="53"/>
    <cellStyle name="Обычный 2 27 2" xfId="124"/>
    <cellStyle name="Обычный 2 28" xfId="54"/>
    <cellStyle name="Обычный 2 28 2" xfId="126"/>
    <cellStyle name="Обычный 2 29" xfId="55"/>
    <cellStyle name="Обычный 2 3" xfId="56"/>
    <cellStyle name="Обычный 2 3 2" xfId="57"/>
    <cellStyle name="Обычный 2 3 3" xfId="95"/>
    <cellStyle name="Обычный 2 30" xfId="58"/>
    <cellStyle name="Обычный 2 31" xfId="59"/>
    <cellStyle name="Обычный 2 32" xfId="60"/>
    <cellStyle name="Обычный 2 33" xfId="61"/>
    <cellStyle name="Обычный 2 34" xfId="62"/>
    <cellStyle name="Обычный 2 35" xfId="63"/>
    <cellStyle name="Обычный 2 36" xfId="64"/>
    <cellStyle name="Обычный 2 37" xfId="65"/>
    <cellStyle name="Обычный 2 38" xfId="66"/>
    <cellStyle name="Обычный 2 39" xfId="67"/>
    <cellStyle name="Обычный 2 4" xfId="68"/>
    <cellStyle name="Обычный 2 4 2" xfId="96"/>
    <cellStyle name="Обычный 2 40" xfId="69"/>
    <cellStyle name="Обычный 2 41" xfId="70"/>
    <cellStyle name="Обычный 2 5" xfId="71"/>
    <cellStyle name="Обычный 2 5 2" xfId="116"/>
    <cellStyle name="Обычный 2 6" xfId="72"/>
    <cellStyle name="Обычный 2 6 2" xfId="117"/>
    <cellStyle name="Обычный 2 7" xfId="73"/>
    <cellStyle name="Обычный 2 7 2" xfId="118"/>
    <cellStyle name="Обычный 2 8" xfId="74"/>
    <cellStyle name="Обычный 2 8 2" xfId="119"/>
    <cellStyle name="Обычный 2 9" xfId="75"/>
    <cellStyle name="Обычный 2 9 2" xfId="120"/>
    <cellStyle name="Обычный 3" xfId="76"/>
    <cellStyle name="Обычный 3 2" xfId="2"/>
    <cellStyle name="Обычный 3 3" xfId="77"/>
    <cellStyle name="Обычный 3 3 2" xfId="125"/>
    <cellStyle name="Обычный 3 4" xfId="94"/>
    <cellStyle name="Обычный 4" xfId="78"/>
    <cellStyle name="Обычный 4 2" xfId="79"/>
    <cellStyle name="Обычный 4 3" xfId="123"/>
    <cellStyle name="Обычный 5" xfId="80"/>
    <cellStyle name="Обычный 6" xfId="81"/>
    <cellStyle name="Обычный 7" xfId="82"/>
    <cellStyle name="Обычный 7 2" xfId="127"/>
    <cellStyle name="Обычный 8" xfId="83"/>
    <cellStyle name="Обычный 8 2" xfId="128"/>
    <cellStyle name="Обычный 9" xfId="84"/>
    <cellStyle name="Обычный 9 2" xfId="130"/>
    <cellStyle name="Процентный 2" xfId="85"/>
    <cellStyle name="Финансовый" xfId="131" builtinId="3"/>
    <cellStyle name="Финансовый 2" xfId="1"/>
    <cellStyle name="Финансовый 2 2" xfId="121"/>
    <cellStyle name="Финансовый 3" xfId="86"/>
    <cellStyle name="Финансовый 4" xfId="87"/>
    <cellStyle name="Финансовый 4 2" xfId="122"/>
    <cellStyle name="Финансовый 5" xfId="88"/>
    <cellStyle name="Финансовый 6" xfId="89"/>
    <cellStyle name="Финансовый 7" xfId="90"/>
    <cellStyle name="Финансовый 7 2" xfId="129"/>
    <cellStyle name="Финансовый 8" xfId="91"/>
    <cellStyle name="Финансовый 9" xfId="9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oiseevaON\Application%20Data\Microsoft\Excel\&#1050;&#1059;&#1051;&#1068;&#1058;&#1059;&#1056;&#1040;\&#1091;&#1095;&#1088;&#1077;&#1078;&#1076;&#1077;&#1085;&#1080;&#1103;%20&#1082;&#1091;&#1083;&#1100;&#1090;&#1091;&#1088;&#1099;%20&#1085;&#1072;%20201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к"/>
      <sheetName val="этвит"/>
      <sheetName val="библиотека"/>
      <sheetName val="музей"/>
    </sheetNames>
    <sheetDataSet>
      <sheetData sheetId="0" refreshError="1"/>
      <sheetData sheetId="1" refreshError="1"/>
      <sheetData sheetId="2" refreshError="1"/>
      <sheetData sheetId="3">
        <row r="5">
          <cell r="A5" t="str">
            <v>КАТЕГОРИЯ РАБОТНИКОВ</v>
          </cell>
          <cell r="B5" t="str">
            <v>НАИМЕНОВАНИЕ ДОЛЖНОСТИ</v>
          </cell>
          <cell r="C5" t="str">
            <v>ЧИСЛЕННОСТЬ</v>
          </cell>
          <cell r="G5" t="str">
            <v>ОКЛАД</v>
          </cell>
          <cell r="H5" t="str">
            <v>КОМПЕНСАЦИОННЫЕ ВЫПЛАТЫ</v>
          </cell>
          <cell r="J5" t="str">
            <v>РАЙОННЫЙ КОЭФФИЦИЕНТ</v>
          </cell>
          <cell r="L5" t="str">
            <v>СЕВЕРНАЯ НАДБАВКА</v>
          </cell>
          <cell r="N5" t="str">
            <v>ИТОГО ФОТ В МЕСЯЦ</v>
          </cell>
          <cell r="O5" t="str">
            <v>ИТОГО ФОТ В ГОД</v>
          </cell>
          <cell r="P5" t="str">
            <v>СТИМУЛИРУЮЩИЕ ВЫПЛАТЫ</v>
          </cell>
          <cell r="R5" t="str">
            <v>МАТЕРИАЛЬНАЯ ПОМОЩЬ К ОТПУСКУ</v>
          </cell>
          <cell r="T5" t="str">
            <v>ВСЕГО РАСХОДОВ НА ОПЛАТУ ТРУДА</v>
          </cell>
          <cell r="U5" t="str">
            <v>Начисление на оплату труда 30,2%</v>
          </cell>
          <cell r="V5" t="str">
            <v>ВСЕГО</v>
          </cell>
        </row>
        <row r="6">
          <cell r="C6" t="str">
            <v>Штатная</v>
          </cell>
          <cell r="D6" t="str">
            <v xml:space="preserve">Фактически занято </v>
          </cell>
          <cell r="E6" t="str">
            <v>Физические лица</v>
          </cell>
          <cell r="F6" t="str">
            <v>Среднесписочная</v>
          </cell>
        </row>
        <row r="7">
          <cell r="H7" t="str">
            <v>% (средний)</v>
          </cell>
          <cell r="I7" t="str">
            <v>сумма</v>
          </cell>
          <cell r="J7" t="str">
            <v>%</v>
          </cell>
          <cell r="K7" t="str">
            <v>сумма</v>
          </cell>
          <cell r="L7" t="str">
            <v>%</v>
          </cell>
          <cell r="M7" t="str">
            <v>сумма</v>
          </cell>
          <cell r="P7" t="str">
            <v>%</v>
          </cell>
          <cell r="Q7" t="str">
            <v>сумма</v>
          </cell>
          <cell r="R7" t="str">
            <v>размер</v>
          </cell>
          <cell r="S7" t="str">
            <v>сумма</v>
          </cell>
        </row>
        <row r="8">
          <cell r="A8" t="str">
            <v>За счет средств бюджета</v>
          </cell>
        </row>
        <row r="9">
          <cell r="A9" t="str">
            <v>I. Руководитель</v>
          </cell>
        </row>
        <row r="10">
          <cell r="A10" t="str">
            <v>II. Иной руководящий состав</v>
          </cell>
        </row>
        <row r="14">
          <cell r="A14" t="str">
            <v>III. Специалисты</v>
          </cell>
        </row>
        <row r="22">
          <cell r="A22" t="str">
            <v>IV. Служащие</v>
          </cell>
        </row>
        <row r="29">
          <cell r="A29" t="str">
            <v>За счет средств внебюджетной деятельности</v>
          </cell>
        </row>
        <row r="36">
          <cell r="A36" t="str">
            <v>ВСЕГО ПО УЧРЕЖДЕНИЮ</v>
          </cell>
        </row>
        <row r="39">
          <cell r="A39" t="str">
            <v>Исполнитель: Тыкова Галина Сергеевна</v>
          </cell>
        </row>
        <row r="40">
          <cell r="A40" t="str">
            <v>тел. 7-48-06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64"/>
  <sheetViews>
    <sheetView tabSelected="1" zoomScale="90" zoomScaleNormal="90" zoomScalePageLayoutView="70" workbookViewId="0">
      <selection activeCell="I6" sqref="I6"/>
    </sheetView>
  </sheetViews>
  <sheetFormatPr defaultColWidth="8.85546875" defaultRowHeight="15" x14ac:dyDescent="0.25"/>
  <cols>
    <col min="1" max="1" width="52.42578125" style="1" customWidth="1"/>
    <col min="2" max="2" width="18.28515625" style="1" customWidth="1"/>
    <col min="3" max="3" width="15.5703125" style="1" customWidth="1"/>
    <col min="4" max="4" width="19.5703125" style="1" customWidth="1"/>
    <col min="5" max="5" width="21.5703125" style="1" customWidth="1"/>
    <col min="6" max="6" width="20.85546875" style="1" customWidth="1"/>
    <col min="7" max="7" width="19.5703125" style="1" bestFit="1" customWidth="1"/>
    <col min="8" max="16384" width="8.85546875" style="1"/>
  </cols>
  <sheetData>
    <row r="1" spans="1:6" ht="21" customHeight="1" x14ac:dyDescent="0.25">
      <c r="F1" s="35" t="s">
        <v>50</v>
      </c>
    </row>
    <row r="2" spans="1:6" ht="50.25" customHeight="1" x14ac:dyDescent="0.25">
      <c r="B2" s="37"/>
      <c r="C2" s="37"/>
      <c r="D2" s="38" t="s">
        <v>51</v>
      </c>
      <c r="E2" s="38"/>
      <c r="F2" s="38"/>
    </row>
    <row r="3" spans="1:6" ht="72" customHeight="1" x14ac:dyDescent="0.25">
      <c r="A3" s="39" t="s">
        <v>45</v>
      </c>
      <c r="B3" s="39"/>
      <c r="C3" s="39"/>
      <c r="D3" s="39"/>
      <c r="E3" s="39"/>
      <c r="F3" s="39"/>
    </row>
    <row r="4" spans="1:6" ht="19.5" customHeight="1" x14ac:dyDescent="0.25">
      <c r="A4" s="8"/>
      <c r="F4" s="36" t="s">
        <v>52</v>
      </c>
    </row>
    <row r="5" spans="1:6" s="26" customFormat="1" ht="41.25" customHeight="1" x14ac:dyDescent="0.25">
      <c r="A5" s="40" t="s">
        <v>0</v>
      </c>
      <c r="B5" s="43" t="s">
        <v>53</v>
      </c>
      <c r="C5" s="43"/>
      <c r="D5" s="43"/>
      <c r="E5" s="43"/>
      <c r="F5" s="43"/>
    </row>
    <row r="6" spans="1:6" ht="134.25" customHeight="1" x14ac:dyDescent="0.25">
      <c r="A6" s="41"/>
      <c r="B6" s="24" t="s">
        <v>35</v>
      </c>
      <c r="C6" s="24" t="s">
        <v>36</v>
      </c>
      <c r="D6" s="24" t="s">
        <v>37</v>
      </c>
      <c r="E6" s="42" t="s">
        <v>38</v>
      </c>
      <c r="F6" s="44" t="s">
        <v>49</v>
      </c>
    </row>
    <row r="7" spans="1:6" ht="21" customHeight="1" x14ac:dyDescent="0.25">
      <c r="A7" s="24" t="s">
        <v>1</v>
      </c>
      <c r="B7" s="34">
        <v>6</v>
      </c>
      <c r="C7" s="34">
        <v>7</v>
      </c>
      <c r="D7" s="34">
        <v>8</v>
      </c>
      <c r="E7" s="34">
        <v>9</v>
      </c>
      <c r="F7" s="34">
        <v>10</v>
      </c>
    </row>
    <row r="8" spans="1:6" s="5" customFormat="1" ht="34.5" customHeight="1" x14ac:dyDescent="0.25">
      <c r="A8" s="20" t="s">
        <v>2</v>
      </c>
      <c r="B8" s="9">
        <f t="shared" ref="B8:D8" si="0">B9+B10</f>
        <v>607.30000000000007</v>
      </c>
      <c r="C8" s="9">
        <f t="shared" si="0"/>
        <v>569.16</v>
      </c>
      <c r="D8" s="9">
        <f t="shared" si="0"/>
        <v>474.01</v>
      </c>
      <c r="E8" s="9" t="s">
        <v>1</v>
      </c>
      <c r="F8" s="9">
        <f>F9+F10</f>
        <v>494242263.6500001</v>
      </c>
    </row>
    <row r="9" spans="1:6" s="5" customFormat="1" ht="47.25" x14ac:dyDescent="0.25">
      <c r="A9" s="18" t="s">
        <v>27</v>
      </c>
      <c r="B9" s="16">
        <f t="shared" ref="B9:D9" si="1">B13+B14+B15+B30+B38</f>
        <v>167.02</v>
      </c>
      <c r="C9" s="16">
        <f t="shared" si="1"/>
        <v>152.1</v>
      </c>
      <c r="D9" s="16">
        <f t="shared" si="1"/>
        <v>98</v>
      </c>
      <c r="E9" s="16" t="s">
        <v>1</v>
      </c>
      <c r="F9" s="16">
        <f>F13+F14+F15+F30+F38</f>
        <v>165246098.58000001</v>
      </c>
    </row>
    <row r="10" spans="1:6" s="5" customFormat="1" ht="41.25" customHeight="1" x14ac:dyDescent="0.25">
      <c r="A10" s="18" t="s">
        <v>26</v>
      </c>
      <c r="B10" s="16">
        <f>B16+B17+B18+B31+B39+B40+B32+B41+B24</f>
        <v>440.28000000000003</v>
      </c>
      <c r="C10" s="16">
        <f t="shared" ref="C10:D10" si="2">C16+C17+C18+C31+C39+C40+C32+C41+C24</f>
        <v>417.06</v>
      </c>
      <c r="D10" s="16">
        <f t="shared" si="2"/>
        <v>376.01</v>
      </c>
      <c r="E10" s="16" t="s">
        <v>1</v>
      </c>
      <c r="F10" s="16">
        <f t="shared" ref="F10" si="3">F16+F17+F18+F31+F39+F40+F32+F41+F24</f>
        <v>328996165.07000005</v>
      </c>
    </row>
    <row r="11" spans="1:6" s="5" customFormat="1" ht="38.25" customHeight="1" x14ac:dyDescent="0.25">
      <c r="A11" s="18" t="s">
        <v>34</v>
      </c>
      <c r="B11" s="16">
        <f t="shared" ref="B11:C11" si="4">SUM(B13:B17)</f>
        <v>60.25</v>
      </c>
      <c r="C11" s="16">
        <f t="shared" si="4"/>
        <v>50.7</v>
      </c>
      <c r="D11" s="16">
        <f>SUM(D13:D17)</f>
        <v>45</v>
      </c>
      <c r="E11" s="16" t="s">
        <v>1</v>
      </c>
      <c r="F11" s="16">
        <f>SUM(F13:F17)</f>
        <v>72905357.790000007</v>
      </c>
    </row>
    <row r="12" spans="1:6" ht="31.5" x14ac:dyDescent="0.25">
      <c r="A12" s="11" t="s">
        <v>28</v>
      </c>
      <c r="B12" s="15">
        <f>B13+B14+B15</f>
        <v>57.75</v>
      </c>
      <c r="C12" s="15">
        <f t="shared" ref="C12:D12" si="5">C13+C14+C15</f>
        <v>47</v>
      </c>
      <c r="D12" s="15">
        <f t="shared" si="5"/>
        <v>45</v>
      </c>
      <c r="E12" s="15">
        <v>103376.3</v>
      </c>
      <c r="F12" s="15">
        <f>F13+F14+F15</f>
        <v>72681809.010000005</v>
      </c>
    </row>
    <row r="13" spans="1:6" ht="31.5" customHeight="1" x14ac:dyDescent="0.25">
      <c r="A13" s="11" t="s">
        <v>23</v>
      </c>
      <c r="B13" s="15">
        <v>14</v>
      </c>
      <c r="C13" s="15">
        <v>14</v>
      </c>
      <c r="D13" s="15">
        <v>14</v>
      </c>
      <c r="E13" s="15">
        <f>E12</f>
        <v>103376.3</v>
      </c>
      <c r="F13" s="15">
        <v>22612118.360000003</v>
      </c>
    </row>
    <row r="14" spans="1:6" ht="31.5" customHeight="1" x14ac:dyDescent="0.25">
      <c r="A14" s="11" t="s">
        <v>22</v>
      </c>
      <c r="B14" s="15">
        <v>7.25</v>
      </c>
      <c r="C14" s="15">
        <v>7.25</v>
      </c>
      <c r="D14" s="15">
        <v>7</v>
      </c>
      <c r="E14" s="15">
        <f>E12</f>
        <v>103376.3</v>
      </c>
      <c r="F14" s="15">
        <v>11306059.18</v>
      </c>
    </row>
    <row r="15" spans="1:6" ht="31.5" customHeight="1" x14ac:dyDescent="0.25">
      <c r="A15" s="11" t="s">
        <v>21</v>
      </c>
      <c r="B15" s="15">
        <v>36.5</v>
      </c>
      <c r="C15" s="15">
        <v>25.75</v>
      </c>
      <c r="D15" s="15">
        <v>24</v>
      </c>
      <c r="E15" s="15">
        <f>E12</f>
        <v>103376.3</v>
      </c>
      <c r="F15" s="15">
        <v>38763631.469999999</v>
      </c>
    </row>
    <row r="16" spans="1:6" ht="37.5" customHeight="1" x14ac:dyDescent="0.25">
      <c r="A16" s="10" t="s">
        <v>24</v>
      </c>
      <c r="B16" s="14"/>
      <c r="C16" s="14">
        <v>1.2000000000000002</v>
      </c>
      <c r="D16" s="14"/>
      <c r="E16" s="14" t="s">
        <v>1</v>
      </c>
      <c r="F16" s="14">
        <v>146990.98000000001</v>
      </c>
    </row>
    <row r="17" spans="1:6" ht="27.75" customHeight="1" x14ac:dyDescent="0.25">
      <c r="A17" s="28" t="s">
        <v>31</v>
      </c>
      <c r="B17" s="14">
        <v>2.5</v>
      </c>
      <c r="C17" s="14">
        <v>2.5</v>
      </c>
      <c r="D17" s="14"/>
      <c r="E17" s="14" t="s">
        <v>1</v>
      </c>
      <c r="F17" s="14">
        <v>76557.8</v>
      </c>
    </row>
    <row r="18" spans="1:6" s="5" customFormat="1" ht="27.75" customHeight="1" x14ac:dyDescent="0.25">
      <c r="A18" s="18" t="s">
        <v>3</v>
      </c>
      <c r="B18" s="16">
        <f t="shared" ref="B18:D18" si="6">SUM(B19:B23)</f>
        <v>67</v>
      </c>
      <c r="C18" s="16">
        <f t="shared" si="6"/>
        <v>63.4</v>
      </c>
      <c r="D18" s="16">
        <f t="shared" si="6"/>
        <v>60.5</v>
      </c>
      <c r="E18" s="16" t="s">
        <v>1</v>
      </c>
      <c r="F18" s="16">
        <f>SUM(F19:F23)</f>
        <v>49156488.570000008</v>
      </c>
    </row>
    <row r="19" spans="1:6" ht="24.75" customHeight="1" x14ac:dyDescent="0.25">
      <c r="A19" s="21" t="s">
        <v>19</v>
      </c>
      <c r="B19" s="15">
        <v>13</v>
      </c>
      <c r="C19" s="15">
        <v>12</v>
      </c>
      <c r="D19" s="15">
        <v>12</v>
      </c>
      <c r="E19" s="15" t="s">
        <v>1</v>
      </c>
      <c r="F19" s="15">
        <v>9368184.7299999986</v>
      </c>
    </row>
    <row r="20" spans="1:6" ht="24.75" customHeight="1" x14ac:dyDescent="0.25">
      <c r="A20" s="21" t="s">
        <v>18</v>
      </c>
      <c r="B20" s="15">
        <v>14</v>
      </c>
      <c r="C20" s="15">
        <v>14</v>
      </c>
      <c r="D20" s="15">
        <v>13</v>
      </c>
      <c r="E20" s="15" t="s">
        <v>1</v>
      </c>
      <c r="F20" s="15">
        <v>10851826.950000001</v>
      </c>
    </row>
    <row r="21" spans="1:6" ht="24.75" customHeight="1" x14ac:dyDescent="0.25">
      <c r="A21" s="21" t="s">
        <v>15</v>
      </c>
      <c r="B21" s="15">
        <v>16</v>
      </c>
      <c r="C21" s="15">
        <v>16</v>
      </c>
      <c r="D21" s="15">
        <v>16</v>
      </c>
      <c r="E21" s="15" t="s">
        <v>1</v>
      </c>
      <c r="F21" s="15">
        <v>11645346.139999999</v>
      </c>
    </row>
    <row r="22" spans="1:6" ht="24.75" customHeight="1" x14ac:dyDescent="0.25">
      <c r="A22" s="21" t="s">
        <v>17</v>
      </c>
      <c r="B22" s="15">
        <v>11</v>
      </c>
      <c r="C22" s="15">
        <v>11</v>
      </c>
      <c r="D22" s="15">
        <v>11</v>
      </c>
      <c r="E22" s="15" t="s">
        <v>1</v>
      </c>
      <c r="F22" s="15">
        <v>8838201.9500000011</v>
      </c>
    </row>
    <row r="23" spans="1:6" ht="24.75" customHeight="1" x14ac:dyDescent="0.25">
      <c r="A23" s="21" t="s">
        <v>16</v>
      </c>
      <c r="B23" s="15">
        <v>13</v>
      </c>
      <c r="C23" s="15">
        <v>10.399999999999999</v>
      </c>
      <c r="D23" s="15">
        <v>8.5</v>
      </c>
      <c r="E23" s="15" t="s">
        <v>1</v>
      </c>
      <c r="F23" s="15">
        <v>8452928.8000000007</v>
      </c>
    </row>
    <row r="24" spans="1:6" s="5" customFormat="1" ht="24.75" customHeight="1" x14ac:dyDescent="0.25">
      <c r="A24" s="22" t="s">
        <v>46</v>
      </c>
      <c r="B24" s="19">
        <f t="shared" ref="B24:D24" si="7">SUM(B25:B27)</f>
        <v>3</v>
      </c>
      <c r="C24" s="19">
        <f t="shared" si="7"/>
        <v>3</v>
      </c>
      <c r="D24" s="19">
        <f t="shared" si="7"/>
        <v>3</v>
      </c>
      <c r="E24" s="16" t="s">
        <v>1</v>
      </c>
      <c r="F24" s="16">
        <f>SUM(F25:F27)</f>
        <v>3225757.41</v>
      </c>
    </row>
    <row r="25" spans="1:6" ht="24.75" customHeight="1" x14ac:dyDescent="0.25">
      <c r="A25" s="21" t="s">
        <v>12</v>
      </c>
      <c r="B25" s="15">
        <v>1</v>
      </c>
      <c r="C25" s="15">
        <v>1</v>
      </c>
      <c r="D25" s="15">
        <v>1</v>
      </c>
      <c r="E25" s="15" t="s">
        <v>1</v>
      </c>
      <c r="F25" s="15">
        <v>1408114.93</v>
      </c>
    </row>
    <row r="26" spans="1:6" ht="24.75" customHeight="1" x14ac:dyDescent="0.25">
      <c r="A26" s="21" t="s">
        <v>13</v>
      </c>
      <c r="B26" s="15">
        <v>1</v>
      </c>
      <c r="C26" s="15">
        <v>1</v>
      </c>
      <c r="D26" s="15">
        <v>1</v>
      </c>
      <c r="E26" s="15" t="s">
        <v>1</v>
      </c>
      <c r="F26" s="15">
        <v>1128925.82</v>
      </c>
    </row>
    <row r="27" spans="1:6" ht="24.75" customHeight="1" x14ac:dyDescent="0.25">
      <c r="A27" s="21" t="s">
        <v>14</v>
      </c>
      <c r="B27" s="15">
        <v>1</v>
      </c>
      <c r="C27" s="15">
        <v>1</v>
      </c>
      <c r="D27" s="15">
        <v>1</v>
      </c>
      <c r="E27" s="15" t="s">
        <v>1</v>
      </c>
      <c r="F27" s="15">
        <v>688716.66</v>
      </c>
    </row>
    <row r="28" spans="1:6" s="5" customFormat="1" ht="24.75" customHeight="1" x14ac:dyDescent="0.25">
      <c r="A28" s="22" t="s">
        <v>47</v>
      </c>
      <c r="B28" s="19">
        <f>B29+B32</f>
        <v>100.11</v>
      </c>
      <c r="C28" s="19">
        <f>C29+C32</f>
        <v>96.94</v>
      </c>
      <c r="D28" s="19">
        <f t="shared" ref="D28" si="8">D29+D32</f>
        <v>59.11</v>
      </c>
      <c r="E28" s="15" t="s">
        <v>1</v>
      </c>
      <c r="F28" s="16">
        <f>F29+F32</f>
        <v>74196542.190000013</v>
      </c>
    </row>
    <row r="29" spans="1:6" s="31" customFormat="1" ht="24.75" customHeight="1" x14ac:dyDescent="0.25">
      <c r="A29" s="30" t="s">
        <v>39</v>
      </c>
      <c r="B29" s="17">
        <f>B30+B31</f>
        <v>99</v>
      </c>
      <c r="C29" s="17">
        <f t="shared" ref="C29:D29" si="9">C30+C31</f>
        <v>95.83</v>
      </c>
      <c r="D29" s="17">
        <f t="shared" si="9"/>
        <v>58</v>
      </c>
      <c r="E29" s="17" t="s">
        <v>1</v>
      </c>
      <c r="F29" s="17">
        <f>F30+F31</f>
        <v>73340370.74000001</v>
      </c>
    </row>
    <row r="30" spans="1:6" ht="47.25" x14ac:dyDescent="0.25">
      <c r="A30" s="11" t="s">
        <v>4</v>
      </c>
      <c r="B30" s="15">
        <v>65.5</v>
      </c>
      <c r="C30" s="15">
        <f>59.44+2.89</f>
        <v>62.33</v>
      </c>
      <c r="D30" s="15">
        <v>30</v>
      </c>
      <c r="E30" s="15">
        <v>111782.9</v>
      </c>
      <c r="F30" s="15">
        <v>52394880.890000001</v>
      </c>
    </row>
    <row r="31" spans="1:6" ht="26.25" customHeight="1" x14ac:dyDescent="0.25">
      <c r="A31" s="10" t="s">
        <v>5</v>
      </c>
      <c r="B31" s="14">
        <v>33.5</v>
      </c>
      <c r="C31" s="14">
        <v>33.5</v>
      </c>
      <c r="D31" s="14">
        <v>28</v>
      </c>
      <c r="E31" s="14" t="s">
        <v>1</v>
      </c>
      <c r="F31" s="14">
        <v>20945489.850000001</v>
      </c>
    </row>
    <row r="32" spans="1:6" s="5" customFormat="1" ht="59.25" customHeight="1" x14ac:dyDescent="0.25">
      <c r="A32" s="30" t="s">
        <v>29</v>
      </c>
      <c r="B32" s="17">
        <f>B33+B34+B35</f>
        <v>1.1100000000000001</v>
      </c>
      <c r="C32" s="17">
        <f t="shared" ref="C32:D32" si="10">C33+C34+C35</f>
        <v>1.1100000000000001</v>
      </c>
      <c r="D32" s="17">
        <f t="shared" si="10"/>
        <v>1.1100000000000001</v>
      </c>
      <c r="E32" s="17" t="s">
        <v>1</v>
      </c>
      <c r="F32" s="17">
        <f>F33+F34+F35</f>
        <v>856171.45</v>
      </c>
    </row>
    <row r="33" spans="1:6" ht="15.75" x14ac:dyDescent="0.25">
      <c r="A33" s="23" t="s">
        <v>12</v>
      </c>
      <c r="B33" s="14">
        <v>0.33</v>
      </c>
      <c r="C33" s="14">
        <v>0.33</v>
      </c>
      <c r="D33" s="14">
        <v>0.33</v>
      </c>
      <c r="E33" s="14" t="s">
        <v>1</v>
      </c>
      <c r="F33" s="14">
        <v>254537.46</v>
      </c>
    </row>
    <row r="34" spans="1:6" ht="15.75" x14ac:dyDescent="0.25">
      <c r="A34" s="23" t="s">
        <v>13</v>
      </c>
      <c r="B34" s="14">
        <v>0.45</v>
      </c>
      <c r="C34" s="14">
        <v>0.45</v>
      </c>
      <c r="D34" s="14">
        <v>0.45</v>
      </c>
      <c r="E34" s="14" t="s">
        <v>1</v>
      </c>
      <c r="F34" s="14">
        <v>347096.53</v>
      </c>
    </row>
    <row r="35" spans="1:6" ht="15.75" x14ac:dyDescent="0.25">
      <c r="A35" s="23" t="s">
        <v>14</v>
      </c>
      <c r="B35" s="14">
        <v>0.33</v>
      </c>
      <c r="C35" s="14">
        <v>0.33</v>
      </c>
      <c r="D35" s="14">
        <v>0.33</v>
      </c>
      <c r="E35" s="14" t="s">
        <v>1</v>
      </c>
      <c r="F35" s="14">
        <v>254537.46</v>
      </c>
    </row>
    <row r="36" spans="1:6" s="5" customFormat="1" ht="33" customHeight="1" x14ac:dyDescent="0.25">
      <c r="A36" s="18" t="s">
        <v>48</v>
      </c>
      <c r="B36" s="16">
        <f>B37+B40</f>
        <v>180.94</v>
      </c>
      <c r="C36" s="16">
        <f>C37+C40</f>
        <v>165.82</v>
      </c>
      <c r="D36" s="16">
        <f>D37+D40</f>
        <v>126.89999999999999</v>
      </c>
      <c r="E36" s="16" t="s">
        <v>1</v>
      </c>
      <c r="F36" s="16">
        <f>F37+F40</f>
        <v>128434489.38</v>
      </c>
    </row>
    <row r="37" spans="1:6" s="5" customFormat="1" ht="24.75" customHeight="1" x14ac:dyDescent="0.25">
      <c r="A37" s="33" t="s">
        <v>40</v>
      </c>
      <c r="B37" s="16">
        <f>B38+B39</f>
        <v>81.77000000000001</v>
      </c>
      <c r="C37" s="16">
        <f>C38+C39</f>
        <v>73.77000000000001</v>
      </c>
      <c r="D37" s="16">
        <f>D38+D39</f>
        <v>51.3</v>
      </c>
      <c r="E37" s="16" t="s">
        <v>1</v>
      </c>
      <c r="F37" s="16">
        <f>F38+F39</f>
        <v>59494288.149999999</v>
      </c>
    </row>
    <row r="38" spans="1:6" ht="84" customHeight="1" x14ac:dyDescent="0.25">
      <c r="A38" s="28" t="s">
        <v>44</v>
      </c>
      <c r="B38" s="15">
        <v>43.77</v>
      </c>
      <c r="C38" s="15">
        <v>42.77</v>
      </c>
      <c r="D38" s="15">
        <v>23</v>
      </c>
      <c r="E38" s="15">
        <v>111782.9</v>
      </c>
      <c r="F38" s="15">
        <v>40169408.68</v>
      </c>
    </row>
    <row r="39" spans="1:6" ht="28.5" customHeight="1" x14ac:dyDescent="0.25">
      <c r="A39" s="10" t="s">
        <v>5</v>
      </c>
      <c r="B39" s="15">
        <v>38</v>
      </c>
      <c r="C39" s="15">
        <v>31</v>
      </c>
      <c r="D39" s="15">
        <v>28.3</v>
      </c>
      <c r="E39" s="15" t="s">
        <v>1</v>
      </c>
      <c r="F39" s="15">
        <v>19324879.469999999</v>
      </c>
    </row>
    <row r="40" spans="1:6" ht="29.25" customHeight="1" x14ac:dyDescent="0.25">
      <c r="A40" s="11" t="s">
        <v>20</v>
      </c>
      <c r="B40" s="15">
        <v>99.17</v>
      </c>
      <c r="C40" s="15">
        <v>92.05</v>
      </c>
      <c r="D40" s="15">
        <v>75.599999999999994</v>
      </c>
      <c r="E40" s="15" t="s">
        <v>1</v>
      </c>
      <c r="F40" s="15">
        <v>68940201.230000004</v>
      </c>
    </row>
    <row r="41" spans="1:6" s="5" customFormat="1" ht="34.5" customHeight="1" x14ac:dyDescent="0.25">
      <c r="A41" s="18" t="s">
        <v>25</v>
      </c>
      <c r="B41" s="16">
        <f>SUM(B42:B46)</f>
        <v>196</v>
      </c>
      <c r="C41" s="16">
        <f>SUM(C42:C46)</f>
        <v>189.3</v>
      </c>
      <c r="D41" s="16">
        <f>SUM(D42:D46)</f>
        <v>179.5</v>
      </c>
      <c r="E41" s="16" t="s">
        <v>1</v>
      </c>
      <c r="F41" s="16">
        <f>SUM(F42:F46)</f>
        <v>166323628.31</v>
      </c>
    </row>
    <row r="42" spans="1:6" ht="22.5" customHeight="1" x14ac:dyDescent="0.25">
      <c r="A42" s="11" t="s">
        <v>41</v>
      </c>
      <c r="B42" s="25">
        <v>15</v>
      </c>
      <c r="C42" s="25">
        <v>15</v>
      </c>
      <c r="D42" s="25">
        <v>15</v>
      </c>
      <c r="E42" s="15" t="s">
        <v>1</v>
      </c>
      <c r="F42" s="15">
        <v>14125550.82</v>
      </c>
    </row>
    <row r="43" spans="1:6" ht="22.5" customHeight="1" x14ac:dyDescent="0.25">
      <c r="A43" s="11" t="s">
        <v>42</v>
      </c>
      <c r="B43" s="25">
        <v>15</v>
      </c>
      <c r="C43" s="25">
        <v>15</v>
      </c>
      <c r="D43" s="25">
        <v>14</v>
      </c>
      <c r="E43" s="15" t="s">
        <v>1</v>
      </c>
      <c r="F43" s="15">
        <v>13090256.479999999</v>
      </c>
    </row>
    <row r="44" spans="1:6" ht="22.5" customHeight="1" x14ac:dyDescent="0.25">
      <c r="A44" s="11" t="s">
        <v>33</v>
      </c>
      <c r="B44" s="25">
        <v>9</v>
      </c>
      <c r="C44" s="25">
        <v>6</v>
      </c>
      <c r="D44" s="25">
        <v>6</v>
      </c>
      <c r="E44" s="15" t="s">
        <v>1</v>
      </c>
      <c r="F44" s="15">
        <v>7374508.75</v>
      </c>
    </row>
    <row r="45" spans="1:6" ht="22.5" customHeight="1" x14ac:dyDescent="0.25">
      <c r="A45" s="11" t="s">
        <v>6</v>
      </c>
      <c r="B45" s="25">
        <v>111</v>
      </c>
      <c r="C45" s="25">
        <v>107.3</v>
      </c>
      <c r="D45" s="25">
        <v>99.5</v>
      </c>
      <c r="E45" s="15" t="s">
        <v>1</v>
      </c>
      <c r="F45" s="15">
        <v>85423499.909999996</v>
      </c>
    </row>
    <row r="46" spans="1:6" ht="22.5" customHeight="1" x14ac:dyDescent="0.25">
      <c r="A46" s="11" t="s">
        <v>32</v>
      </c>
      <c r="B46" s="25">
        <v>46</v>
      </c>
      <c r="C46" s="25">
        <v>46</v>
      </c>
      <c r="D46" s="25">
        <v>45</v>
      </c>
      <c r="E46" s="15" t="s">
        <v>1</v>
      </c>
      <c r="F46" s="15">
        <v>46309812.350000001</v>
      </c>
    </row>
    <row r="47" spans="1:6" s="29" customFormat="1" ht="45" customHeight="1" x14ac:dyDescent="0.25">
      <c r="A47" s="2" t="s">
        <v>7</v>
      </c>
      <c r="B47" s="12">
        <f t="shared" ref="B47:D47" si="11">SUM(B48:B52)</f>
        <v>138.5</v>
      </c>
      <c r="C47" s="12">
        <f t="shared" si="11"/>
        <v>138.5</v>
      </c>
      <c r="D47" s="12">
        <f t="shared" si="11"/>
        <v>138.5</v>
      </c>
      <c r="E47" s="12" t="s">
        <v>1</v>
      </c>
      <c r="F47" s="12">
        <f>SUM(F48:F52)</f>
        <v>202534292.20999998</v>
      </c>
    </row>
    <row r="48" spans="1:6" s="3" customFormat="1" ht="32.25" customHeight="1" x14ac:dyDescent="0.25">
      <c r="A48" s="2" t="s">
        <v>30</v>
      </c>
      <c r="B48" s="15">
        <v>110.5</v>
      </c>
      <c r="C48" s="15">
        <v>110.5</v>
      </c>
      <c r="D48" s="15">
        <v>110.5</v>
      </c>
      <c r="E48" s="15" t="s">
        <v>1</v>
      </c>
      <c r="F48" s="15">
        <v>158740939.16999999</v>
      </c>
    </row>
    <row r="49" spans="1:6" s="3" customFormat="1" ht="32.25" customHeight="1" x14ac:dyDescent="0.25">
      <c r="A49" s="2" t="s">
        <v>43</v>
      </c>
      <c r="B49" s="15"/>
      <c r="C49" s="15"/>
      <c r="D49" s="15"/>
      <c r="E49" s="15" t="s">
        <v>1</v>
      </c>
      <c r="F49" s="15">
        <v>1253345.3400000001</v>
      </c>
    </row>
    <row r="50" spans="1:6" s="3" customFormat="1" ht="32.25" customHeight="1" x14ac:dyDescent="0.25">
      <c r="A50" s="2" t="s">
        <v>8</v>
      </c>
      <c r="B50" s="25">
        <v>17</v>
      </c>
      <c r="C50" s="25">
        <v>17</v>
      </c>
      <c r="D50" s="25">
        <v>17</v>
      </c>
      <c r="E50" s="15" t="s">
        <v>1</v>
      </c>
      <c r="F50" s="15">
        <v>22128507.84</v>
      </c>
    </row>
    <row r="51" spans="1:6" s="3" customFormat="1" ht="32.25" customHeight="1" x14ac:dyDescent="0.25">
      <c r="A51" s="2" t="s">
        <v>11</v>
      </c>
      <c r="B51" s="25">
        <v>6</v>
      </c>
      <c r="C51" s="25">
        <v>6</v>
      </c>
      <c r="D51" s="25">
        <v>6</v>
      </c>
      <c r="E51" s="15" t="s">
        <v>1</v>
      </c>
      <c r="F51" s="15">
        <v>10230219.880000001</v>
      </c>
    </row>
    <row r="52" spans="1:6" s="3" customFormat="1" ht="32.25" customHeight="1" x14ac:dyDescent="0.25">
      <c r="A52" s="2" t="s">
        <v>10</v>
      </c>
      <c r="B52" s="25">
        <v>5</v>
      </c>
      <c r="C52" s="25">
        <v>5</v>
      </c>
      <c r="D52" s="25">
        <v>5</v>
      </c>
      <c r="E52" s="15" t="s">
        <v>1</v>
      </c>
      <c r="F52" s="15">
        <v>10181279.98</v>
      </c>
    </row>
    <row r="53" spans="1:6" s="27" customFormat="1" ht="39" customHeight="1" x14ac:dyDescent="0.25">
      <c r="A53" s="2" t="s">
        <v>9</v>
      </c>
      <c r="B53" s="13">
        <f t="shared" ref="B53:D53" si="12">B47+B8</f>
        <v>745.80000000000007</v>
      </c>
      <c r="C53" s="13">
        <f t="shared" si="12"/>
        <v>707.66</v>
      </c>
      <c r="D53" s="13">
        <f t="shared" si="12"/>
        <v>612.51</v>
      </c>
      <c r="E53" s="13" t="s">
        <v>1</v>
      </c>
      <c r="F53" s="13">
        <f>F47+F8</f>
        <v>696776555.86000013</v>
      </c>
    </row>
    <row r="54" spans="1:6" ht="15.75" x14ac:dyDescent="0.25">
      <c r="A54" s="4"/>
    </row>
    <row r="55" spans="1:6" x14ac:dyDescent="0.25">
      <c r="B55" s="6"/>
      <c r="C55" s="6"/>
      <c r="D55" s="6"/>
      <c r="E55" s="27"/>
      <c r="F55" s="32"/>
    </row>
    <row r="61" spans="1:6" x14ac:dyDescent="0.25">
      <c r="B61" s="7"/>
    </row>
    <row r="62" spans="1:6" x14ac:dyDescent="0.25">
      <c r="B62" s="7"/>
    </row>
    <row r="63" spans="1:6" x14ac:dyDescent="0.25">
      <c r="B63" s="7"/>
    </row>
    <row r="64" spans="1:6" x14ac:dyDescent="0.25">
      <c r="B64" s="7"/>
    </row>
  </sheetData>
  <mergeCells count="4">
    <mergeCell ref="D2:F2"/>
    <mergeCell ref="A3:F3"/>
    <mergeCell ref="B5:F5"/>
    <mergeCell ref="A5:A6"/>
  </mergeCells>
  <printOptions horizontalCentered="1"/>
  <pageMargins left="0.78740157480314965" right="0.39370078740157483" top="0.39370078740157483" bottom="0.39370078740157483" header="0" footer="0"/>
  <pageSetup paperSize="9" scale="44" firstPageNumber="4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2024-10-31T11:49:51Z</dcterms:modified>
</cp:coreProperties>
</file>