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490" yWindow="840" windowWidth="14130" windowHeight="11280" activeTab="1"/>
  </bookViews>
  <sheets>
    <sheet name="Рабочая к приложению 2.1" sheetId="25" r:id="rId1"/>
    <sheet name="Приложение 2.1" sheetId="24" r:id="rId2"/>
  </sheets>
  <definedNames>
    <definedName name="_xlnm._FilterDatabase" localSheetId="1" hidden="1">'Приложение 2.1'!$A$8:$C$115</definedName>
    <definedName name="_xlnm._FilterDatabase" localSheetId="0" hidden="1">'Рабочая к приложению 2.1'!$A$8:$F$115</definedName>
    <definedName name="_xlnm.Print_Titles" localSheetId="1">'Приложение 2.1'!$8:$8</definedName>
    <definedName name="_xlnm.Print_Titles" localSheetId="0">'Рабочая к приложению 2.1'!$8:$8</definedName>
    <definedName name="_xlnm.Print_Area" localSheetId="1">'Приложение 2.1'!$A$1:$D$115</definedName>
    <definedName name="_xlnm.Print_Area" localSheetId="0">'Рабочая к приложению 2.1'!$A$1:$H$115</definedName>
  </definedNames>
  <calcPr calcId="145621" iterate="1"/>
</workbook>
</file>

<file path=xl/calcChain.xml><?xml version="1.0" encoding="utf-8"?>
<calcChain xmlns="http://schemas.openxmlformats.org/spreadsheetml/2006/main">
  <c r="H114" i="25"/>
  <c r="E114"/>
  <c r="H113"/>
  <c r="E113"/>
  <c r="H112"/>
  <c r="E112"/>
  <c r="H111"/>
  <c r="E111"/>
  <c r="H110"/>
  <c r="E110"/>
  <c r="H109"/>
  <c r="E109"/>
  <c r="H108"/>
  <c r="E108"/>
  <c r="H107"/>
  <c r="G107"/>
  <c r="D107"/>
  <c r="E107" s="1"/>
  <c r="H106"/>
  <c r="E106"/>
  <c r="H105"/>
  <c r="E105"/>
  <c r="H104"/>
  <c r="G104"/>
  <c r="D104"/>
  <c r="E104" s="1"/>
  <c r="H103"/>
  <c r="G103"/>
  <c r="D103"/>
  <c r="E103" s="1"/>
  <c r="E102"/>
  <c r="H101"/>
  <c r="E101"/>
  <c r="H100"/>
  <c r="E100"/>
  <c r="H99"/>
  <c r="E99"/>
  <c r="H98"/>
  <c r="G98"/>
  <c r="D98"/>
  <c r="E98" s="1"/>
  <c r="H97"/>
  <c r="E97"/>
  <c r="H96"/>
  <c r="E96"/>
  <c r="H95"/>
  <c r="E95"/>
  <c r="H94"/>
  <c r="E94"/>
  <c r="H93"/>
  <c r="E93"/>
  <c r="H92"/>
  <c r="E92"/>
  <c r="H91"/>
  <c r="E91"/>
  <c r="H90"/>
  <c r="E90"/>
  <c r="H89"/>
  <c r="E89"/>
  <c r="H88"/>
  <c r="E88"/>
  <c r="H87"/>
  <c r="E87"/>
  <c r="H86"/>
  <c r="E86"/>
  <c r="H85"/>
  <c r="E85"/>
  <c r="H84"/>
  <c r="E84"/>
  <c r="H83"/>
  <c r="E83"/>
  <c r="H82"/>
  <c r="E82"/>
  <c r="H81"/>
  <c r="E81"/>
  <c r="H80"/>
  <c r="E80"/>
  <c r="G79"/>
  <c r="H79" s="1"/>
  <c r="D79"/>
  <c r="D78" s="1"/>
  <c r="E78" s="1"/>
  <c r="G78"/>
  <c r="H78" s="1"/>
  <c r="H77"/>
  <c r="E77"/>
  <c r="H76"/>
  <c r="E76"/>
  <c r="H75"/>
  <c r="E75"/>
  <c r="G74"/>
  <c r="H74" s="1"/>
  <c r="D74"/>
  <c r="E74" s="1"/>
  <c r="H73"/>
  <c r="E73"/>
  <c r="H72"/>
  <c r="E72"/>
  <c r="H71"/>
  <c r="E71"/>
  <c r="H70"/>
  <c r="E70"/>
  <c r="H69"/>
  <c r="E69"/>
  <c r="H68"/>
  <c r="E68"/>
  <c r="H67"/>
  <c r="E67"/>
  <c r="H66"/>
  <c r="E66"/>
  <c r="H65"/>
  <c r="E65"/>
  <c r="H64"/>
  <c r="E64"/>
  <c r="H63"/>
  <c r="E63"/>
  <c r="H62"/>
  <c r="E62"/>
  <c r="G61"/>
  <c r="G60" s="1"/>
  <c r="D61"/>
  <c r="E61" s="1"/>
  <c r="D60"/>
  <c r="E60" s="1"/>
  <c r="H59"/>
  <c r="E59"/>
  <c r="H58"/>
  <c r="E58"/>
  <c r="D58"/>
  <c r="H55"/>
  <c r="E55"/>
  <c r="H54"/>
  <c r="E54"/>
  <c r="H53"/>
  <c r="E53"/>
  <c r="H52"/>
  <c r="E52"/>
  <c r="H51"/>
  <c r="E51"/>
  <c r="H50"/>
  <c r="E50"/>
  <c r="H49"/>
  <c r="E49"/>
  <c r="H48"/>
  <c r="E48"/>
  <c r="H47"/>
  <c r="E47"/>
  <c r="H46"/>
  <c r="G46"/>
  <c r="D46"/>
  <c r="E46" s="1"/>
  <c r="H45"/>
  <c r="E45"/>
  <c r="G44"/>
  <c r="H44" s="1"/>
  <c r="E44"/>
  <c r="D44"/>
  <c r="H43"/>
  <c r="E43"/>
  <c r="H42"/>
  <c r="E42"/>
  <c r="H41"/>
  <c r="E41"/>
  <c r="H40"/>
  <c r="G40"/>
  <c r="D40"/>
  <c r="E40" s="1"/>
  <c r="H39"/>
  <c r="E39"/>
  <c r="G38"/>
  <c r="H38" s="1"/>
  <c r="E38"/>
  <c r="D38"/>
  <c r="H37"/>
  <c r="E37"/>
  <c r="H36"/>
  <c r="G36"/>
  <c r="D36"/>
  <c r="E36" s="1"/>
  <c r="H35"/>
  <c r="E35"/>
  <c r="H34"/>
  <c r="E34"/>
  <c r="H33"/>
  <c r="E33"/>
  <c r="H32"/>
  <c r="E32"/>
  <c r="H31"/>
  <c r="G31"/>
  <c r="D31"/>
  <c r="D30" s="1"/>
  <c r="E30" s="1"/>
  <c r="H29"/>
  <c r="E29"/>
  <c r="H28"/>
  <c r="E28"/>
  <c r="H27"/>
  <c r="E27"/>
  <c r="G26"/>
  <c r="H26" s="1"/>
  <c r="E26"/>
  <c r="D26"/>
  <c r="H25"/>
  <c r="E25"/>
  <c r="H24"/>
  <c r="E24"/>
  <c r="H23"/>
  <c r="E23"/>
  <c r="H22"/>
  <c r="G22"/>
  <c r="D22"/>
  <c r="E22" s="1"/>
  <c r="H21"/>
  <c r="E21"/>
  <c r="H20"/>
  <c r="E20"/>
  <c r="H19"/>
  <c r="E19"/>
  <c r="H18"/>
  <c r="E18"/>
  <c r="H17"/>
  <c r="G17"/>
  <c r="D17"/>
  <c r="D11" s="1"/>
  <c r="H16"/>
  <c r="E16"/>
  <c r="G15"/>
  <c r="H15" s="1"/>
  <c r="E15"/>
  <c r="D15"/>
  <c r="H14"/>
  <c r="E14"/>
  <c r="H13"/>
  <c r="E13"/>
  <c r="G12"/>
  <c r="H12" s="1"/>
  <c r="E12"/>
  <c r="D12"/>
  <c r="H10"/>
  <c r="E10"/>
  <c r="E11" l="1"/>
  <c r="D9"/>
  <c r="G57"/>
  <c r="H60"/>
  <c r="G11"/>
  <c r="E17"/>
  <c r="E31"/>
  <c r="G30"/>
  <c r="H30" s="1"/>
  <c r="D57"/>
  <c r="H61"/>
  <c r="E79"/>
  <c r="H57" l="1"/>
  <c r="G56"/>
  <c r="H56" s="1"/>
  <c r="E9"/>
  <c r="E57"/>
  <c r="D56"/>
  <c r="E56" s="1"/>
  <c r="H11"/>
  <c r="G9"/>
  <c r="G115" l="1"/>
  <c r="H115" s="1"/>
  <c r="H9"/>
  <c r="D115"/>
  <c r="E115" s="1"/>
</calcChain>
</file>

<file path=xl/sharedStrings.xml><?xml version="1.0" encoding="utf-8"?>
<sst xmlns="http://schemas.openxmlformats.org/spreadsheetml/2006/main" count="420" uniqueCount="185">
  <si>
    <t>Код бюджетной классификации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</si>
  <si>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</si>
  <si>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</si>
  <si>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</si>
  <si>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</si>
  <si>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</si>
  <si>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000 1 05 00000 00 0000 000</t>
  </si>
  <si>
    <t>НАЛОГИ НА СОВОКУПНЫЙ ДОХОД</t>
  </si>
  <si>
    <t>000 1 05 02000 02 0000 110</t>
  </si>
  <si>
    <t>Единый налог на вмененный доход для отдельных видов деятельности</t>
  </si>
  <si>
    <t>000 1 06 00000 00 0000 000</t>
  </si>
  <si>
    <t>НАЛОГИ НА ИМУЩЕСТВО</t>
  </si>
  <si>
    <t>Земельный налог</t>
  </si>
  <si>
    <t>000 1 08 00000 00 0000 000</t>
  </si>
  <si>
    <t>000 1 08 03000 01 0000 110</t>
  </si>
  <si>
    <t>000 1 08 07000 01 0000 110</t>
  </si>
  <si>
    <t>ЗАДОЛЖЕННОСТЬ И ПЕРЕРАСЧЕТЫ ПО ОТМЕНЕННЫМ НАЛОГАМ, СБОРАМ И ИНЫМ ОБЯЗАТЕЛЬНЫМ ПЛАТЕЖАМ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</si>
  <si>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</si>
  <si>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</si>
  <si>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</si>
  <si>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</si>
  <si>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</si>
  <si>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</si>
  <si>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</si>
  <si>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</si>
  <si>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</si>
  <si>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</si>
  <si>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</si>
  <si>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000 1 15 00000 00 0000 000</t>
  </si>
  <si>
    <t>АДМИНИСТРАТИВНЫЕ ПЛАТЕЖИ И СБОРЫ</t>
  </si>
  <si>
    <t>000 1 16 00000 00 0000 000</t>
  </si>
  <si>
    <t>ПРОЧИЕ НЕНАЛОГОВЫЕ ДОХОДЫ</t>
  </si>
  <si>
    <t>000 2 00 00000 00 0000 000</t>
  </si>
  <si>
    <t>в том числе:</t>
  </si>
  <si>
    <t>Бюджет автономного округа - всего</t>
  </si>
  <si>
    <t>Федеральный бюджет - всего</t>
  </si>
  <si>
    <t>ПРОЧИЕ БЕЗВОЗМЕЗДНЫЕ ПОСТУПЛЕНИЯ</t>
  </si>
  <si>
    <t>ИТОГО ДОХОДОВ</t>
  </si>
  <si>
    <t>000 1 05 03000 01 0000 110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</si>
  <si>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</si>
  <si>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</si>
  <si>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000 1 03 00000 00 0000 000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</si>
  <si>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</si>
  <si>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</si>
  <si>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</si>
  <si>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</si>
  <si>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</si>
  <si>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</si>
  <si>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ДОХОДЫ ОТ ОКАЗАНИЯ ПЛАТНЫХ УСЛУГ (РАБОТ) И КОМПЕНСАЦИИ ЗАТРАТ ГОСУДАРСТВА</t>
  </si>
  <si>
    <t>Платежи, взимаемые государственными и муниципальными органами (организациями) за выполнение определенных функций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</si>
  <si>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</si>
  <si>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</si>
  <si>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ИНЫЕ МЕЖБЮДЖЕТНЫЕ ТРАНСФЕРТЫ</t>
  </si>
  <si>
    <t xml:space="preserve">БЕЗВОЗМЕЗДНЫЕ ПОСТУПЛЕНИЯ </t>
  </si>
  <si>
    <t>000 1 05 04000 02 0000 110</t>
  </si>
  <si>
    <t>000 1 09 00000 00 0000 000</t>
  </si>
  <si>
    <t>000 1 17 00000 00 0000 000</t>
  </si>
  <si>
    <t>000 2 07 00000 00 0000 000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</si>
  <si>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</si>
  <si>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</si>
  <si>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000 1 05 01000 00 0000 110</t>
  </si>
  <si>
    <t>000 1 06 01000 00 0000 110</t>
  </si>
  <si>
    <t>000 1 06 06000 00 0000 110</t>
  </si>
  <si>
    <t>000 1 11 01000 00 0000 120</t>
  </si>
  <si>
    <t>000 1 11 05000 00 0000 120</t>
  </si>
  <si>
    <t>000 1 11 07000 00 0000 120</t>
  </si>
  <si>
    <t>000 1 11 09000 00 0000 120</t>
  </si>
  <si>
    <t>000 1 13 02000 00 0000 130</t>
  </si>
  <si>
    <t>000 1 14 06000 00 0000 430</t>
  </si>
  <si>
    <t>000 1 15 02000 00 0000 140</t>
  </si>
  <si>
    <t>Налоговые доходы</t>
  </si>
  <si>
    <t>Неналоговые доходы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</si>
  <si>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</si>
  <si>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</si>
  <si>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</si>
  <si>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</t>
  </si>
  <si>
    <t>Доходы от продажи земельных участков, находящихся в государственной и муниципальной собственности</t>
  </si>
  <si>
    <t>000 2 02 00000 00 0000 000</t>
  </si>
  <si>
    <t>БЕЗВОЗМЕЗДНЫЕ ПОСТУПЛЕНИЯ ОТ ДРУГИХ БЮДЖЕТОВ БЮДЖЕТНОЙ СИСТЕМЫ РОССИЙСКОЙ ФЕДЕРАЦИИ</t>
  </si>
  <si>
    <t>Наименование кода бюджетной классификации</t>
  </si>
  <si>
    <t>НАЛОГОВЫЕ И НЕНАЛОГОВЫЕ ДОХОДЫ</t>
  </si>
  <si>
    <t>ГОСУДАРСТВЕННАЯ ПОШЛИНА</t>
  </si>
  <si>
    <t>Доходы от компенсации затрат государства</t>
  </si>
  <si>
    <t>СУБСИДИИ БЮДЖЕТАМ БЮДЖЕТНОЙ СИСТЕМЫ РОССИЙСКОЙ ФЕДЕРАЦИИ (межбюджетные субсидии)</t>
  </si>
  <si>
    <t xml:space="preserve">ШТРАФЫ, САНКЦИИ, ВОЗМЕЩЕНИЕ УЩЕРБА </t>
  </si>
  <si>
    <t>в том числе по дополнительным нормативам отчислений</t>
  </si>
  <si>
    <t>в том числе без учета дополнительного норматива отчислений от НДФЛ</t>
  </si>
  <si>
    <t>ДОТАЦИИ БЮДЖЕТАМ БЮДЖЕТНОЙ СИСТЕМЫ РОССИЙСКОЙ ФЕДЕРАЦИИ</t>
  </si>
  <si>
    <t>СУБВЕНЦИИ БЮДЖЕТАМ БЮДЖЕТНОЙ СТСТЕМЫ РОССИЙСКОЙ ФЕДЕРАЦИИ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</si>
  <si>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</si>
  <si>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</si>
  <si>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на реализацию мероприятий по содействию трудоустройству граждан, основное мероприятие "Содействие трудоустройству граждан с инвалидностью и их адаптация на рынке труда", подпрограмма "Сопровождение инвалидов, включая инвалидов молодого возраста, при трудоустройстве", государственной программы "Поддержка занятости населения"</t>
  </si>
  <si>
    <t>000 2 02 10000 00 0000 150</t>
  </si>
  <si>
    <t>000 2 02 20000 00 0000 150</t>
  </si>
  <si>
    <t xml:space="preserve">000 2 02 29999 04 0000 150
</t>
  </si>
  <si>
    <t xml:space="preserve">000 2 02 25555 04 0000 150
</t>
  </si>
  <si>
    <t>000 2 02 30000 00 0000 150</t>
  </si>
  <si>
    <t xml:space="preserve">000 2 02 30024 04 0000 150
</t>
  </si>
  <si>
    <t>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в рамках основного мероприятия "Обеспечение регулирования деятельности по обращению с отходами производства и потребления", подпрограммы "Развитие системы обращения с отходами производства и потребления в Ханты-Мансийском автономном округе – Югре", государственной программы "Экологическая безопасность"</t>
  </si>
  <si>
    <t xml:space="preserve">000 2 02 30029 04 0000 150
</t>
  </si>
  <si>
    <t xml:space="preserve">000 2 02 35082 04 0000 150
</t>
  </si>
  <si>
    <t>000 2 02 35930 04 0000 150</t>
  </si>
  <si>
    <t>000 2 02 40000 00 0000 150</t>
  </si>
  <si>
    <t xml:space="preserve">000 2 02 49999 04 0000 150
</t>
  </si>
  <si>
    <t>000 2 03 00000 00 0000 000</t>
  </si>
  <si>
    <t>БЕЗВОЗМЕЗДНЫЕ ПОСТУПЛЕНИЯ ОТ ГОСУДАРСТВЕННЫХ (МУНИЦИПАЛЬНЫХ) ОРГАНИЗАЦИЙ</t>
  </si>
  <si>
    <t>000 2 04 00000 00 0000 000</t>
  </si>
  <si>
    <t>БЕЗВОЗМЕЗДНЫЕ ПОСТУПЛЕНИЯ ОТ НЕГОСУДАРСТВЕННЫХ ОРГАНИЗАЦИЙ</t>
  </si>
  <si>
    <t>Транспортный налог</t>
  </si>
  <si>
    <t>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родителей", подпрограммы "Поддержка семьи, материнства и детства", государственной программы "Социальное и демографическое развитие"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</si>
  <si>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родителей", подпрограммы "Поддержка семьи, материнства и детства", государственной программы "Социальное и демографическое развитие"</t>
  </si>
  <si>
    <t>на осуществление деятельности по опеке и попечительству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родителей", подпрограммы "Поддержка семьи, материнства и детства", государственной программы "Социальное и демографическое развитие"</t>
  </si>
  <si>
    <t>на реализацию полномочий в сфере жилищно-коммунального комплекса в рамках основного мероприятия "Предоставление субсидий на реализацию полномочий в сфере жилищно-коммунального комплекса", подпрограммы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водоотведения", государственной программы "Жилищно-коммунальный комплекс и городская среда"</t>
  </si>
  <si>
    <t>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в рамках основного мероприятия  "Развитие архивного дела", подпрограммы "Организационные, экономические механизмы развития культуры, архивного дела и историко-культурного наследия", государственной программы "Культурное пространство"</t>
  </si>
  <si>
    <t>на создание условий для деятельности народных дружин, в рамках основного мероприятия, "Создание условий для деятельности народных дружин", подпрограммы "Профилактика правонарушений", государственной программы "Профилактика правонарушений и обеспечение отдельных прав граждан"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</si>
  <si>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 в рамках основного мероприятия "Реализация переданных государственных полномочий по государственной регистрации актов гражданского состояния",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 государственной программы, "Развитие государственной гражданской службы, муниципальной службы"</t>
  </si>
  <si>
    <t>000 2 02 25497 04 0000 150</t>
  </si>
  <si>
    <t>000 1 06 04000 02 0000 110</t>
  </si>
  <si>
    <t>000 1 16 11064 01 0000 140</t>
  </si>
  <si>
    <t>000 1 16 10129 01 0000 140</t>
  </si>
  <si>
    <t xml:space="preserve"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</si>
  <si>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</si>
  <si>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</si>
  <si>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</si>
  <si>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</si>
  <si>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>000 1 16 01053 01 0000 140</t>
  </si>
  <si>
    <t>000 1 16 01063 01 0000 140</t>
  </si>
  <si>
    <t>000 1 16 01153 01 0000 140</t>
  </si>
  <si>
    <t>000 1 16 01193 01 0000 140</t>
  </si>
  <si>
    <t>000 1 16 01203 01 0000 140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</si>
  <si>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</si>
  <si>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</si>
  <si>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>000 1 16 01173 01 0000 140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</si>
  <si>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</si>
  <si>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000 2 02 25304 04 0000 150
</t>
  </si>
  <si>
    <t>000 1 14 02000 00 0000 000</t>
  </si>
  <si>
    <t>000 2 02 35469 04 0000 150</t>
  </si>
  <si>
    <t>000 2 02 35120 04 0000 150</t>
  </si>
  <si>
    <t>000 2 02 35118 04 0000 150</t>
  </si>
  <si>
    <t>000 2 02 25555 04 0000 150</t>
  </si>
  <si>
    <t>на реализацию программы формирования современной городской среды регионального проекта "Формирование комфортной городской среды" подпрограммы "Формирование комфортной городской среды" государственной программы "Жилищно-коммунальный комплекс и городская среда"(федеральный бюджет)</t>
  </si>
  <si>
    <t>на осуществление первичного воинского учета на территориях, где отсутствуют военные комиссариаты, в рамках непрограммного направления деятельности "Межбюджетные трансферты, передаваемые бюджетам муниципальных образований Ханты-Мансийского автономного округа – Югры, не отнесенные к государственным программам"</t>
  </si>
  <si>
    <t xml:space="preserve"> 000 2 02 45424 00 0000 150
</t>
  </si>
  <si>
    <t>000 2 02 29999 04 0000 150</t>
  </si>
  <si>
    <t xml:space="preserve">000
2 02 39999 04 0000 150
</t>
  </si>
  <si>
    <t>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правонарушениях", основное мероприятие "Осуществление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правонарушениях", подпрограммы "Профилактика правонарушений", государственной программы "Профилактика правонарушения и обеспечение отдельных прав граждан"</t>
  </si>
  <si>
    <t>на реализацию мероприятий по содействию трудоустройству граждан, основное мероприятие "Содействие улучшению положения на рынке труда не занятых трудовой деятельностью и безработных граждан", подпрограмма "Содействие трудоустройству граждан", государственной программы "Поддержка занятости населения"</t>
  </si>
  <si>
    <t>создание комфортной городской среды в малых городах и исторических поселениях - победителям Всероссийского конкурса лучших проектов создания комфортной городской среды, регионального проекта "Формирования комфортной городской среды", государственной программы "Жилищно-коммунальный комплекс и городская среда"</t>
  </si>
  <si>
    <t>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основного мероприятия "Финансовое обеспечение полномочий исполнительного органа государственной власти Ханты-Мансийского автономного округа-Югры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</si>
  <si>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в рамках основного мероприятия "Организация летнего отдыха и оздоровления детей и молодежи", подпрограммы "Общее образование. Дополнительное образование детей", государственной программы "Развитие образования"</t>
  </si>
  <si>
    <t>на организацию и обеспечение отдыха и оздоровления детей, в том числе в этнической среде в рамках основного мероприятия "Финансовое обеспечение полномочий исполнительного органа государственной власти Ханты-Мансийского автономного округа-Югры по исполнению публичных обязательств перед физическими лицами", подпрограммы "Ресурсное обеспечение в сфере образования, науки и молодежной политики", государственной программы "Развитие образования"</t>
  </si>
  <si>
    <t>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округа-Югры отдельных государственных полномочий в области образования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округа-Югры" подпрограммы "Общее образование. Дополнительное образование детей", государственной программы "Развитие образования"</t>
  </si>
  <si>
    <t>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образования, основное мероприятие "Финансовое обеспечение полномочий исполнительного органа государственной власти Ханты-Мансийского автономного округа-Югры по исполнению публичных обязательств перед физическими лицами", подпрограммы "Ресурсное обеспечение в сфере образования, науки и молодежной политики",  государственной программы "Развитие образования"</t>
  </si>
  <si>
    <t>на развитие сферы культуры в муниципальных образованиях Ханты-Мансийского автономного округа-Югры в рамках основного мероприятия "Развитие библиотечного дела", подпрограммы "Модернизация и развитие учреждений и организаций культуры", государственной программы "Культурное пространство"</t>
  </si>
  <si>
    <t>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медицинского сопровождения тренировочного процесса, тренировочными сборами и обеспечению их участия в соревнованиях в рамках основного мероприятия "Укрепление материально-технической базы учреждений спорта муниципальных образований", подпрограммы "Развитие физической культуры, массового и детско-юношеского спорта", государственной программы "Развитие физической культуры и спорта"</t>
  </si>
  <si>
    <t>на софинансирование расходов муниципальных образований по развитию сети спортивных объектов шаговой доступности основного мероприятия "Укрепление материально - 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программы "Развитие физической культуры и спорта"</t>
  </si>
  <si>
    <t>на осуществление отдельных государственных полномочий в сфере трудовых отношений и государственного управления охраной труда в рамках основного мероприятия "Предоставление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труда", подпрограммы "Улучшение условий и охраны труда в Ханты-Мансийском автономном округе-Югре", государственной программы "Поддержка занятости населения"</t>
  </si>
  <si>
    <t>на реализацию программы формирования современной городской среды регионального проекта "Формирование комфортной городской среды" подпрограммы "Формирование комфортной городской среды" государственной программы "Жилищно-коммунальный комплекс и городская среда"(окружной бюджет)</t>
  </si>
  <si>
    <t>для реализации полномочий в области градостроительной деятельности, строительства и жилищных отношений в рамках основного мероприятия "Предоставление субсидии из бюджета Ханты-Мансийского автономного округа -Югре бюджетам муниципальных образований Ханты-Мансийского автономного округа-Югре для реализации полномочий в области градостроительной деятельности, строительства и жилищных отношений", подпрограммы "Содействие развитию территорий", государственной программы "Развитие жилищной сферы"</t>
  </si>
  <si>
    <t>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законодательством", основное мероприятие "Субвенции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законодательством",  подпрограммы "Создание условий для обеспечения жилым помещением граждан", государственной программы "Развитие жилищной сферы"</t>
  </si>
  <si>
    <t>на реализацию мероприятий по обеспечению жильем молодых семей в рамках основного мероприятия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Россиской Федерации", подпрограммы "Создание условий обеспечения жилыми помещениями граждан", государственной программы "Развитие жилищной сферы" (окружной бюджет)</t>
  </si>
  <si>
    <t>на реализацию мероприятий по обеспечению жильем молодых семей в рамках основного мероприятия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Россиской Федерации", подпрограммы "Создание условий обеспечения жилыми помещениями граждан", государственной программы "Развитие жилищной сферы" (федеральный бюджет)</t>
  </si>
  <si>
    <t xml:space="preserve">Дотации бюджетам городских округов на выравнивание бюджетной обеспеченности из бюджета субъекта Российской Федерации
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</si>
  <si>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основного мероприятия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юрисдикции", подпрограммы "Профилактика правонарушений", государственной программы "Профилактика правонарушений и обеспечение отдельных прав граждан"</t>
  </si>
  <si>
    <t>на проведение Всероссийской переписи населения 2020 года, в рамках основного мероприятия "Проведение Всероссийской переписи населения", подпрограммы "Совершенствование системы стратегического управления и развитие конкуренции" государственной программы "Развитие экономического потенциала"</t>
  </si>
  <si>
    <t>на поддержку малого и среднего предпринимательства, региональный проект "Расширение доступа субъектов малого и среднего предпринимательства к финансовой поддержки, в том числе к льготному финансированию", подпрограммы "Развитие малого и среднего предпринимательства", государственной программы "Развитие экономического потенциала"</t>
  </si>
  <si>
    <t>на организацию осуществления мероприятий по проведению дезинсекции и дератизации в Ханты-Мансийском автономном округе – Югре, основное мероприятие "Профилактика инфекционных и паразитарных заболеваний, включая иммунопрофилактику",  подпрограммы "Развитие первичной медико-санитарной помощи", государственной программы "Современное здравоохранение"</t>
  </si>
  <si>
    <t>на организацию мероприятий при осуществлении деятельности по обращению с животными без владельцев, в рамках основного мероприятия "Проведение ветиринарно-профилактических, диагностических, противоэпизоотических мероприятий, нааправленных на предупреждение и ликвидацию болезней, общих для человека и животных", попрограммы "Обеспечение стабильной благополучной эпизоотической обстановки в Ханты-Мансийском автономном округе -Югре и защита населения от болезней, общих для человечества", государственной программы "Развитие агропромышленного комплекса"</t>
  </si>
  <si>
    <t>на осуществление отдельных государственных полномочий по созданию и осуществлению деятельности муниципальных комиссий по делам несовершенолетних и защите их прав, основное мероприятие "Популяризация семейных ценностей и защита интересов детей", подпрограммы "Поддержка семьи, материнства и детства", государственной программы "Социальное и демографическое развитие"</t>
  </si>
  <si>
    <t>на осуществление переданных полномочий Российской Федерации на государственную регистрацию актов гражданского состояния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 государственной программы "Развитие государственной гражданской и муниципальной службы"</t>
  </si>
  <si>
    <t xml:space="preserve">на поддержку и развитие животноводства в рамках основного мероприятия "Государственная поддержка плененного животноводства, производство и реализации продукции животноводства", подпрограммы "Развитие отрасли животноводства", государственной программы "Развитие агропромышленного комплекса" </t>
  </si>
  <si>
    <t xml:space="preserve">000 2 02 15001 04 0000 150
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</si>
  <si>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-Югры", подпрограммы "Общее образование. Дополнительное образование детей", государстваенной программы "Развитие образования"</t>
  </si>
  <si>
    <t>Доходы  бюджета города Покачи на плановый период 2022 и 2023 годов</t>
  </si>
  <si>
    <t>(в рублях)</t>
  </si>
  <si>
    <t>План
2022 год</t>
  </si>
  <si>
    <t>План
2023 год</t>
  </si>
  <si>
    <t xml:space="preserve"> 000 2 02 45303 04 0000 150
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</si>
  <si>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</si>
  <si>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(федеральный бюджет)</t>
  </si>
  <si>
    <t>Рабочая к приложению 2.1
к решению Думы города Покачи
от_____________№________</t>
  </si>
  <si>
    <t>январь</t>
  </si>
  <si>
    <t>Уточненный план на 2022 год</t>
  </si>
  <si>
    <t>Уточненный план на 2023 год</t>
  </si>
  <si>
    <t>Приложение 2.1
к решению Думы города Покачи
от_____________№________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</si>
</sst>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\ _₽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trike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1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164" fontId="7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1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5" fillId="0" borderId="0" xfId="1" applyFont="1" applyFill="1" applyAlignment="1">
      <alignment vertical="center"/>
    </xf>
    <xf numFmtId="0" fontId="5" fillId="0" borderId="0" xfId="1" applyFont="1" applyFill="1"/>
    <xf numFmtId="164" fontId="5" fillId="0" borderId="0" xfId="5" applyFont="1" applyFill="1" applyAlignment="1">
      <alignment vertical="center"/>
    </xf>
    <xf numFmtId="164" fontId="3" fillId="0" borderId="0" xfId="5" applyFont="1" applyFill="1" applyAlignment="1">
      <alignment horizontal="center" vertical="center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1" applyNumberFormat="1" applyFont="1" applyFill="1" applyBorder="1" applyAlignment="1" applyProtection="1">
      <protection hidden="1"/>
    </xf>
    <xf numFmtId="0" fontId="8" fillId="0" borderId="0" xfId="0" applyFont="1" applyFill="1" applyAlignment="1">
      <alignment horizontal="center"/>
    </xf>
    <xf numFmtId="0" fontId="8" fillId="0" borderId="0" xfId="1" applyFont="1" applyFill="1" applyAlignment="1">
      <alignment vertical="center"/>
    </xf>
    <xf numFmtId="0" fontId="8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Alignment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Fill="1" applyBorder="1" applyAlignment="1">
      <alignment vertical="center"/>
    </xf>
    <xf numFmtId="0" fontId="3" fillId="0" borderId="3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justify" vertical="center" wrapText="1"/>
    </xf>
    <xf numFmtId="0" fontId="3" fillId="0" borderId="3" xfId="2" applyFont="1" applyFill="1" applyBorder="1" applyAlignment="1">
      <alignment horizontal="justify" vertical="top" wrapText="1"/>
    </xf>
    <xf numFmtId="0" fontId="9" fillId="0" borderId="1" xfId="2" applyFont="1" applyFill="1" applyBorder="1" applyAlignment="1">
      <alignment horizontal="left" vertical="center"/>
    </xf>
    <xf numFmtId="0" fontId="9" fillId="0" borderId="3" xfId="2" applyFont="1" applyFill="1" applyBorder="1" applyAlignment="1">
      <alignment horizontal="left" vertical="center"/>
    </xf>
    <xf numFmtId="3" fontId="10" fillId="0" borderId="3" xfId="2" applyNumberFormat="1" applyFont="1" applyFill="1" applyBorder="1" applyAlignment="1">
      <alignment horizontal="left" vertical="top" wrapText="1"/>
    </xf>
    <xf numFmtId="0" fontId="3" fillId="0" borderId="3" xfId="2" applyFont="1" applyFill="1" applyBorder="1" applyAlignment="1">
      <alignment horizontal="left" vertical="top"/>
    </xf>
    <xf numFmtId="3" fontId="3" fillId="0" borderId="4" xfId="2" applyNumberFormat="1" applyFont="1" applyFill="1" applyBorder="1" applyAlignment="1">
      <alignment horizontal="justify" vertical="top" wrapText="1"/>
    </xf>
    <xf numFmtId="1" fontId="3" fillId="0" borderId="3" xfId="2" applyNumberFormat="1" applyFont="1" applyFill="1" applyBorder="1" applyAlignment="1">
      <alignment horizontal="justify" vertical="top" wrapText="1"/>
    </xf>
    <xf numFmtId="0" fontId="3" fillId="0" borderId="3" xfId="2" applyFont="1" applyFill="1" applyBorder="1" applyAlignment="1">
      <alignment horizontal="left" vertical="top" wrapText="1"/>
    </xf>
    <xf numFmtId="0" fontId="3" fillId="0" borderId="4" xfId="2" applyFont="1" applyFill="1" applyBorder="1" applyAlignment="1">
      <alignment horizontal="left" vertical="top" wrapText="1"/>
    </xf>
    <xf numFmtId="0" fontId="3" fillId="0" borderId="4" xfId="2" applyNumberFormat="1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vertical="center"/>
    </xf>
    <xf numFmtId="0" fontId="10" fillId="0" borderId="3" xfId="2" applyFont="1" applyFill="1" applyBorder="1" applyAlignment="1">
      <alignment horizontal="left" vertical="top"/>
    </xf>
    <xf numFmtId="0" fontId="9" fillId="0" borderId="3" xfId="2" applyFont="1" applyFill="1" applyBorder="1" applyAlignment="1">
      <alignment horizontal="left" vertical="center" wrapText="1"/>
    </xf>
    <xf numFmtId="0" fontId="9" fillId="0" borderId="0" xfId="2" applyFont="1" applyFill="1" applyBorder="1" applyAlignment="1">
      <alignment horizontal="left" vertical="center"/>
    </xf>
    <xf numFmtId="3" fontId="3" fillId="0" borderId="3" xfId="2" applyNumberFormat="1" applyFont="1" applyFill="1" applyBorder="1" applyAlignment="1">
      <alignment horizontal="justify" vertical="top" wrapText="1"/>
    </xf>
    <xf numFmtId="165" fontId="3" fillId="0" borderId="1" xfId="5" applyNumberFormat="1" applyFont="1" applyFill="1" applyBorder="1" applyAlignment="1" applyProtection="1">
      <alignment horizontal="right" vertical="center" wrapText="1"/>
      <protection locked="0"/>
    </xf>
    <xf numFmtId="164" fontId="3" fillId="0" borderId="0" xfId="5" applyFont="1" applyFill="1" applyAlignment="1">
      <alignment horizontal="center"/>
    </xf>
    <xf numFmtId="3" fontId="3" fillId="0" borderId="3" xfId="2" applyNumberFormat="1" applyFont="1" applyFill="1" applyBorder="1" applyAlignment="1">
      <alignment horizontal="left" vertical="top" wrapText="1"/>
    </xf>
    <xf numFmtId="164" fontId="3" fillId="0" borderId="0" xfId="5" applyFont="1" applyFill="1" applyAlignment="1">
      <alignment horizontal="right" vertical="center"/>
    </xf>
    <xf numFmtId="165" fontId="12" fillId="0" borderId="1" xfId="5" applyNumberFormat="1" applyFont="1" applyFill="1" applyBorder="1" applyAlignment="1" applyProtection="1">
      <alignment horizontal="right" vertical="center" wrapText="1"/>
      <protection locked="0"/>
    </xf>
    <xf numFmtId="3" fontId="9" fillId="0" borderId="3" xfId="2" applyNumberFormat="1" applyFont="1" applyFill="1" applyBorder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left" vertical="center" wrapText="1"/>
    </xf>
    <xf numFmtId="0" fontId="3" fillId="0" borderId="0" xfId="4" applyFont="1" applyFill="1" applyAlignment="1" applyProtection="1">
      <alignment horizontal="right" vertical="top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4" applyFont="1" applyFill="1" applyAlignment="1" applyProtection="1">
      <alignment horizontal="right" vertical="top" wrapText="1"/>
      <protection hidden="1"/>
    </xf>
    <xf numFmtId="0" fontId="3" fillId="0" borderId="0" xfId="4" applyFont="1" applyAlignment="1" applyProtection="1">
      <alignment horizontal="justify" vertical="top" wrapText="1"/>
      <protection hidden="1"/>
    </xf>
    <xf numFmtId="0" fontId="7" fillId="0" borderId="0" xfId="0" applyFont="1" applyAlignment="1">
      <alignment horizontal="justify" vertical="top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3" fontId="9" fillId="0" borderId="3" xfId="2" applyNumberFormat="1" applyFont="1" applyFill="1" applyBorder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left" vertical="center" wrapText="1"/>
    </xf>
    <xf numFmtId="0" fontId="3" fillId="0" borderId="0" xfId="4" applyFont="1" applyAlignment="1" applyProtection="1">
      <alignment horizontal="left" vertical="top" wrapText="1"/>
      <protection hidden="1"/>
    </xf>
  </cellXfs>
  <cellStyles count="6">
    <cellStyle name="Обычный" xfId="0" builtinId="0"/>
    <cellStyle name="Обычный 2" xfId="4"/>
    <cellStyle name="Обычный_Tmp2" xfId="1"/>
    <cellStyle name="Обычный_Tmp7" xfId="3"/>
    <cellStyle name="Обычный_Январь" xfId="2"/>
    <cellStyle name="Финансовый" xfId="5" builtinId="3"/>
  </cellStyles>
  <dxfs count="0"/>
  <tableStyles count="0" defaultTableStyle="TableStyleMedium9" defaultPivotStyle="PivotStyleLight16"/>
  <colors>
    <mruColors>
      <color rgb="FFFF0066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5"/>
  <sheetViews>
    <sheetView view="pageBreakPreview" zoomScaleNormal="100" zoomScaleSheetLayoutView="100" workbookViewId="0">
      <pane ySplit="8" topLeftCell="A39" activePane="bottomLeft" state="frozen"/>
      <selection pane="bottomLeft" activeCell="E44" sqref="E44"/>
    </sheetView>
  </sheetViews>
  <sheetFormatPr defaultColWidth="18.5703125" defaultRowHeight="15"/>
  <cols>
    <col min="1" max="1" width="27.85546875" style="13" customWidth="1"/>
    <col min="2" max="2" width="61" style="16" customWidth="1"/>
    <col min="3" max="5" width="19.42578125" style="2" customWidth="1"/>
    <col min="6" max="6" width="18.5703125" style="9" customWidth="1"/>
    <col min="7" max="8" width="17.42578125" style="9" customWidth="1"/>
    <col min="9" max="16384" width="18.5703125" style="3"/>
  </cols>
  <sheetData>
    <row r="1" spans="1:8" s="7" customFormat="1" ht="15.75" customHeight="1">
      <c r="A1" s="11"/>
      <c r="B1" s="50"/>
      <c r="C1" s="50"/>
      <c r="D1" s="50"/>
      <c r="E1" s="50"/>
      <c r="F1" s="50"/>
      <c r="G1" s="51" t="s">
        <v>180</v>
      </c>
      <c r="H1" s="52"/>
    </row>
    <row r="2" spans="1:8" s="7" customFormat="1" ht="15.75">
      <c r="A2" s="11"/>
      <c r="B2" s="50"/>
      <c r="C2" s="50"/>
      <c r="D2" s="50"/>
      <c r="E2" s="50"/>
      <c r="F2" s="50"/>
      <c r="G2" s="52"/>
      <c r="H2" s="52"/>
    </row>
    <row r="3" spans="1:8" s="7" customFormat="1" ht="20.25" customHeight="1">
      <c r="A3" s="11"/>
      <c r="B3" s="50"/>
      <c r="C3" s="50"/>
      <c r="D3" s="50"/>
      <c r="E3" s="50"/>
      <c r="F3" s="50"/>
      <c r="G3" s="52"/>
      <c r="H3" s="52"/>
    </row>
    <row r="4" spans="1:8" s="7" customFormat="1" ht="15.75">
      <c r="A4" s="11"/>
      <c r="B4" s="14"/>
      <c r="C4" s="6"/>
      <c r="D4" s="6"/>
      <c r="E4" s="6"/>
      <c r="F4" s="8"/>
      <c r="G4" s="8"/>
      <c r="H4" s="8"/>
    </row>
    <row r="5" spans="1:8" s="7" customFormat="1" ht="19.5" customHeight="1">
      <c r="A5" s="53" t="s">
        <v>173</v>
      </c>
      <c r="B5" s="53"/>
      <c r="C5" s="53"/>
      <c r="D5" s="53"/>
      <c r="E5" s="53"/>
      <c r="F5" s="53"/>
      <c r="G5" s="53"/>
      <c r="H5" s="53"/>
    </row>
    <row r="6" spans="1:8" s="7" customFormat="1" ht="14.25" customHeight="1">
      <c r="A6" s="49"/>
      <c r="B6" s="49"/>
      <c r="C6" s="49"/>
      <c r="D6" s="49"/>
      <c r="E6" s="49"/>
      <c r="F6" s="49"/>
      <c r="G6" s="49"/>
      <c r="H6" s="49"/>
    </row>
    <row r="7" spans="1:8" s="1" customFormat="1">
      <c r="A7" s="12"/>
      <c r="B7" s="15"/>
      <c r="C7" s="10"/>
      <c r="D7" s="10"/>
      <c r="E7" s="10"/>
      <c r="G7" s="44"/>
      <c r="H7" s="44" t="s">
        <v>174</v>
      </c>
    </row>
    <row r="8" spans="1:8" s="2" customFormat="1" ht="30">
      <c r="A8" s="17" t="s">
        <v>0</v>
      </c>
      <c r="B8" s="18" t="s">
        <v>79</v>
      </c>
      <c r="C8" s="19" t="s">
        <v>175</v>
      </c>
      <c r="D8" s="19" t="s">
        <v>181</v>
      </c>
      <c r="E8" s="19" t="s">
        <v>182</v>
      </c>
      <c r="F8" s="19" t="s">
        <v>176</v>
      </c>
      <c r="G8" s="19" t="s">
        <v>181</v>
      </c>
      <c r="H8" s="19" t="s">
        <v>183</v>
      </c>
    </row>
    <row r="9" spans="1:8">
      <c r="A9" s="20" t="s">
        <v>1</v>
      </c>
      <c r="B9" s="21" t="s">
        <v>80</v>
      </c>
      <c r="C9" s="41">
        <v>531010100</v>
      </c>
      <c r="D9" s="41">
        <f>D11+D30</f>
        <v>0</v>
      </c>
      <c r="E9" s="41">
        <f>C9+D9</f>
        <v>531010100</v>
      </c>
      <c r="F9" s="41">
        <v>544235700</v>
      </c>
      <c r="G9" s="41">
        <f>G11+G30</f>
        <v>0</v>
      </c>
      <c r="H9" s="41">
        <f>F9+G9</f>
        <v>544235700</v>
      </c>
    </row>
    <row r="10" spans="1:8" ht="30">
      <c r="A10" s="20"/>
      <c r="B10" s="21" t="s">
        <v>86</v>
      </c>
      <c r="C10" s="45">
        <v>362259500</v>
      </c>
      <c r="D10" s="45"/>
      <c r="E10" s="41">
        <f t="shared" ref="E10:E73" si="0">C10+D10</f>
        <v>362259500</v>
      </c>
      <c r="F10" s="45">
        <v>374123600</v>
      </c>
      <c r="G10" s="45"/>
      <c r="H10" s="41">
        <f t="shared" ref="H10:H73" si="1">F10+G10</f>
        <v>374123600</v>
      </c>
    </row>
    <row r="11" spans="1:8">
      <c r="A11" s="20"/>
      <c r="B11" s="21" t="s">
        <v>70</v>
      </c>
      <c r="C11" s="41">
        <v>500549400</v>
      </c>
      <c r="D11" s="41">
        <f>D12+D15+D17+D22+D26+D29</f>
        <v>0</v>
      </c>
      <c r="E11" s="41">
        <f t="shared" si="0"/>
        <v>500549400</v>
      </c>
      <c r="F11" s="41">
        <v>513675000</v>
      </c>
      <c r="G11" s="41">
        <f>G12+G15+G17+G22+G26+G29</f>
        <v>0</v>
      </c>
      <c r="H11" s="41">
        <f t="shared" si="1"/>
        <v>513675000</v>
      </c>
    </row>
    <row r="12" spans="1:8">
      <c r="A12" s="20" t="s">
        <v>2</v>
      </c>
      <c r="B12" s="21" t="s">
        <v>3</v>
      </c>
      <c r="C12" s="41">
        <v>438539900</v>
      </c>
      <c r="D12" s="41">
        <f>D13</f>
        <v>0</v>
      </c>
      <c r="E12" s="41">
        <f t="shared" si="0"/>
        <v>438539900</v>
      </c>
      <c r="F12" s="41">
        <v>450693000</v>
      </c>
      <c r="G12" s="41">
        <f>G13</f>
        <v>0</v>
      </c>
      <c r="H12" s="41">
        <f t="shared" si="1"/>
        <v>450693000</v>
      </c>
    </row>
    <row r="13" spans="1:8" ht="15.75" customHeight="1">
      <c r="A13" s="22" t="s">
        <v>4</v>
      </c>
      <c r="B13" s="21" t="s">
        <v>5</v>
      </c>
      <c r="C13" s="41">
        <v>438539900</v>
      </c>
      <c r="D13" s="41"/>
      <c r="E13" s="41">
        <f t="shared" si="0"/>
        <v>438539900</v>
      </c>
      <c r="F13" s="41">
        <v>450693000</v>
      </c>
      <c r="G13" s="41"/>
      <c r="H13" s="41">
        <f t="shared" si="1"/>
        <v>450693000</v>
      </c>
    </row>
    <row r="14" spans="1:8">
      <c r="A14" s="22"/>
      <c r="B14" s="21" t="s">
        <v>85</v>
      </c>
      <c r="C14" s="45">
        <v>168750600</v>
      </c>
      <c r="D14" s="45"/>
      <c r="E14" s="41">
        <f t="shared" si="0"/>
        <v>168750600</v>
      </c>
      <c r="F14" s="45">
        <v>170112100</v>
      </c>
      <c r="G14" s="45"/>
      <c r="H14" s="41">
        <f t="shared" si="1"/>
        <v>170112100</v>
      </c>
    </row>
    <row r="15" spans="1:8" ht="45">
      <c r="A15" s="22" t="s">
        <v>41</v>
      </c>
      <c r="B15" s="21" t="s">
        <v>42</v>
      </c>
      <c r="C15" s="41">
        <v>5843500</v>
      </c>
      <c r="D15" s="41">
        <f>D16</f>
        <v>0</v>
      </c>
      <c r="E15" s="41">
        <f t="shared" si="0"/>
        <v>5843500</v>
      </c>
      <c r="F15" s="41">
        <v>5843500</v>
      </c>
      <c r="G15" s="41">
        <f>G16</f>
        <v>0</v>
      </c>
      <c r="H15" s="41">
        <f t="shared" si="1"/>
        <v>5843500</v>
      </c>
    </row>
    <row r="16" spans="1:8" ht="30">
      <c r="A16" s="23" t="s">
        <v>44</v>
      </c>
      <c r="B16" s="25" t="s">
        <v>45</v>
      </c>
      <c r="C16" s="41">
        <v>5843500</v>
      </c>
      <c r="D16" s="41"/>
      <c r="E16" s="41">
        <f t="shared" si="0"/>
        <v>5843500</v>
      </c>
      <c r="F16" s="41">
        <v>5843500</v>
      </c>
      <c r="G16" s="41"/>
      <c r="H16" s="41">
        <f t="shared" si="1"/>
        <v>5843500</v>
      </c>
    </row>
    <row r="17" spans="1:8" s="2" customFormat="1">
      <c r="A17" s="22" t="s">
        <v>6</v>
      </c>
      <c r="B17" s="21" t="s">
        <v>7</v>
      </c>
      <c r="C17" s="41">
        <v>32433000</v>
      </c>
      <c r="D17" s="41">
        <f>D18+D19+D20+D21</f>
        <v>0</v>
      </c>
      <c r="E17" s="41">
        <f t="shared" si="0"/>
        <v>32433000</v>
      </c>
      <c r="F17" s="41">
        <v>32433000</v>
      </c>
      <c r="G17" s="41">
        <f>G18+G19+G20+G21</f>
        <v>0</v>
      </c>
      <c r="H17" s="41">
        <f t="shared" si="1"/>
        <v>32433000</v>
      </c>
    </row>
    <row r="18" spans="1:8" ht="30">
      <c r="A18" s="22" t="s">
        <v>60</v>
      </c>
      <c r="B18" s="25" t="s">
        <v>46</v>
      </c>
      <c r="C18" s="41">
        <v>30883000</v>
      </c>
      <c r="D18" s="41"/>
      <c r="E18" s="41">
        <f t="shared" si="0"/>
        <v>30883000</v>
      </c>
      <c r="F18" s="41">
        <v>30883000</v>
      </c>
      <c r="G18" s="41"/>
      <c r="H18" s="41">
        <f t="shared" si="1"/>
        <v>30883000</v>
      </c>
    </row>
    <row r="19" spans="1:8" ht="30">
      <c r="A19" s="22" t="s">
        <v>8</v>
      </c>
      <c r="B19" s="25" t="s">
        <v>9</v>
      </c>
      <c r="C19" s="41"/>
      <c r="D19" s="41"/>
      <c r="E19" s="41">
        <f t="shared" si="0"/>
        <v>0</v>
      </c>
      <c r="F19" s="41"/>
      <c r="G19" s="41"/>
      <c r="H19" s="41">
        <f t="shared" si="1"/>
        <v>0</v>
      </c>
    </row>
    <row r="20" spans="1:8">
      <c r="A20" s="22" t="s">
        <v>38</v>
      </c>
      <c r="B20" s="25" t="s">
        <v>39</v>
      </c>
      <c r="C20" s="41"/>
      <c r="D20" s="41"/>
      <c r="E20" s="41">
        <f t="shared" si="0"/>
        <v>0</v>
      </c>
      <c r="F20" s="41"/>
      <c r="G20" s="41"/>
      <c r="H20" s="41">
        <f t="shared" si="1"/>
        <v>0</v>
      </c>
    </row>
    <row r="21" spans="1:8" ht="30">
      <c r="A21" s="22" t="s">
        <v>54</v>
      </c>
      <c r="B21" s="25" t="s">
        <v>43</v>
      </c>
      <c r="C21" s="41">
        <v>1550000</v>
      </c>
      <c r="D21" s="41"/>
      <c r="E21" s="41">
        <f t="shared" si="0"/>
        <v>1550000</v>
      </c>
      <c r="F21" s="41">
        <v>1550000</v>
      </c>
      <c r="G21" s="41"/>
      <c r="H21" s="41">
        <f t="shared" si="1"/>
        <v>1550000</v>
      </c>
    </row>
    <row r="22" spans="1:8" s="2" customFormat="1">
      <c r="A22" s="22" t="s">
        <v>10</v>
      </c>
      <c r="B22" s="21" t="s">
        <v>11</v>
      </c>
      <c r="C22" s="41">
        <v>21847400</v>
      </c>
      <c r="D22" s="41">
        <f>D23+D24+D25</f>
        <v>0</v>
      </c>
      <c r="E22" s="41">
        <f t="shared" si="0"/>
        <v>21847400</v>
      </c>
      <c r="F22" s="41">
        <v>22819900</v>
      </c>
      <c r="G22" s="41">
        <f>G23+G24+G25</f>
        <v>0</v>
      </c>
      <c r="H22" s="41">
        <f t="shared" si="1"/>
        <v>22819900</v>
      </c>
    </row>
    <row r="23" spans="1:8" s="2" customFormat="1">
      <c r="A23" s="23" t="s">
        <v>61</v>
      </c>
      <c r="B23" s="25" t="s">
        <v>47</v>
      </c>
      <c r="C23" s="41">
        <v>8138000</v>
      </c>
      <c r="D23" s="41"/>
      <c r="E23" s="41">
        <f t="shared" si="0"/>
        <v>8138000</v>
      </c>
      <c r="F23" s="41">
        <v>9110500</v>
      </c>
      <c r="G23" s="41"/>
      <c r="H23" s="41">
        <f t="shared" si="1"/>
        <v>9110500</v>
      </c>
    </row>
    <row r="24" spans="1:8" s="2" customFormat="1">
      <c r="A24" s="23" t="s">
        <v>117</v>
      </c>
      <c r="B24" s="25" t="s">
        <v>108</v>
      </c>
      <c r="C24" s="41">
        <v>6400000</v>
      </c>
      <c r="D24" s="41"/>
      <c r="E24" s="41">
        <f t="shared" si="0"/>
        <v>6400000</v>
      </c>
      <c r="F24" s="41">
        <v>6400000</v>
      </c>
      <c r="G24" s="41"/>
      <c r="H24" s="41">
        <f t="shared" si="1"/>
        <v>6400000</v>
      </c>
    </row>
    <row r="25" spans="1:8" s="2" customFormat="1">
      <c r="A25" s="23" t="s">
        <v>62</v>
      </c>
      <c r="B25" s="25" t="s">
        <v>12</v>
      </c>
      <c r="C25" s="41">
        <v>7309400</v>
      </c>
      <c r="D25" s="41"/>
      <c r="E25" s="41">
        <f t="shared" si="0"/>
        <v>7309400</v>
      </c>
      <c r="F25" s="41">
        <v>7309400</v>
      </c>
      <c r="G25" s="41"/>
      <c r="H25" s="41">
        <f t="shared" si="1"/>
        <v>7309400</v>
      </c>
    </row>
    <row r="26" spans="1:8" s="2" customFormat="1" ht="15.75" customHeight="1">
      <c r="A26" s="22" t="s">
        <v>13</v>
      </c>
      <c r="B26" s="21" t="s">
        <v>81</v>
      </c>
      <c r="C26" s="41">
        <v>1885600</v>
      </c>
      <c r="D26" s="41">
        <f>D27+D28</f>
        <v>0</v>
      </c>
      <c r="E26" s="41">
        <f t="shared" si="0"/>
        <v>1885600</v>
      </c>
      <c r="F26" s="41">
        <v>1885600</v>
      </c>
      <c r="G26" s="41">
        <f>G27+G28</f>
        <v>0</v>
      </c>
      <c r="H26" s="41">
        <f t="shared" si="1"/>
        <v>1885600</v>
      </c>
    </row>
    <row r="27" spans="1:8" s="2" customFormat="1" ht="30">
      <c r="A27" s="22" t="s">
        <v>14</v>
      </c>
      <c r="B27" s="25" t="s">
        <v>72</v>
      </c>
      <c r="C27" s="41">
        <v>1700000</v>
      </c>
      <c r="D27" s="41"/>
      <c r="E27" s="41">
        <f t="shared" si="0"/>
        <v>1700000</v>
      </c>
      <c r="F27" s="41">
        <v>1700000</v>
      </c>
      <c r="G27" s="41"/>
      <c r="H27" s="41">
        <f t="shared" si="1"/>
        <v>1700000</v>
      </c>
    </row>
    <row r="28" spans="1:8" s="2" customFormat="1" ht="30">
      <c r="A28" s="22" t="s">
        <v>15</v>
      </c>
      <c r="B28" s="25" t="s">
        <v>73</v>
      </c>
      <c r="C28" s="41">
        <v>185600</v>
      </c>
      <c r="D28" s="41"/>
      <c r="E28" s="41">
        <f t="shared" si="0"/>
        <v>185600</v>
      </c>
      <c r="F28" s="41">
        <v>185600</v>
      </c>
      <c r="G28" s="41"/>
      <c r="H28" s="41">
        <f t="shared" si="1"/>
        <v>185600</v>
      </c>
    </row>
    <row r="29" spans="1:8" ht="45">
      <c r="A29" s="23" t="s">
        <v>55</v>
      </c>
      <c r="B29" s="21" t="s">
        <v>16</v>
      </c>
      <c r="C29" s="41"/>
      <c r="D29" s="41"/>
      <c r="E29" s="41">
        <f t="shared" si="0"/>
        <v>0</v>
      </c>
      <c r="F29" s="41"/>
      <c r="G29" s="41"/>
      <c r="H29" s="41">
        <f t="shared" si="1"/>
        <v>0</v>
      </c>
    </row>
    <row r="30" spans="1:8">
      <c r="A30" s="23"/>
      <c r="B30" s="21" t="s">
        <v>71</v>
      </c>
      <c r="C30" s="41">
        <v>30460700</v>
      </c>
      <c r="D30" s="41">
        <f>D31+D36+D38+D40+D44+D46+D55</f>
        <v>0</v>
      </c>
      <c r="E30" s="41">
        <f t="shared" si="0"/>
        <v>30460700</v>
      </c>
      <c r="F30" s="41">
        <v>30560700</v>
      </c>
      <c r="G30" s="41">
        <f>G31+G36+G38+G40+G44+G46+G55</f>
        <v>0</v>
      </c>
      <c r="H30" s="41">
        <f t="shared" si="1"/>
        <v>30560700</v>
      </c>
    </row>
    <row r="31" spans="1:8" ht="45">
      <c r="A31" s="23" t="s">
        <v>17</v>
      </c>
      <c r="B31" s="21" t="s">
        <v>18</v>
      </c>
      <c r="C31" s="41">
        <v>27940200</v>
      </c>
      <c r="D31" s="41">
        <f>D32+D33+D34+D35</f>
        <v>0</v>
      </c>
      <c r="E31" s="41">
        <f t="shared" si="0"/>
        <v>27940200</v>
      </c>
      <c r="F31" s="41">
        <v>28040200</v>
      </c>
      <c r="G31" s="41">
        <f>G32+G33+G34+G35</f>
        <v>0</v>
      </c>
      <c r="H31" s="41">
        <f t="shared" si="1"/>
        <v>28040200</v>
      </c>
    </row>
    <row r="32" spans="1:8" ht="75">
      <c r="A32" s="23" t="s">
        <v>63</v>
      </c>
      <c r="B32" s="25" t="s">
        <v>58</v>
      </c>
      <c r="C32" s="41"/>
      <c r="D32" s="41"/>
      <c r="E32" s="41">
        <f t="shared" si="0"/>
        <v>0</v>
      </c>
      <c r="F32" s="41"/>
      <c r="G32" s="41"/>
      <c r="H32" s="41">
        <f t="shared" si="1"/>
        <v>0</v>
      </c>
    </row>
    <row r="33" spans="1:8" ht="90">
      <c r="A33" s="23" t="s">
        <v>64</v>
      </c>
      <c r="B33" s="25" t="s">
        <v>40</v>
      </c>
      <c r="C33" s="41">
        <v>25740200</v>
      </c>
      <c r="D33" s="41"/>
      <c r="E33" s="41">
        <f t="shared" si="0"/>
        <v>25740200</v>
      </c>
      <c r="F33" s="41">
        <v>25740200</v>
      </c>
      <c r="G33" s="41"/>
      <c r="H33" s="41">
        <f t="shared" si="1"/>
        <v>25740200</v>
      </c>
    </row>
    <row r="34" spans="1:8" ht="30">
      <c r="A34" s="23" t="s">
        <v>65</v>
      </c>
      <c r="B34" s="25" t="s">
        <v>59</v>
      </c>
      <c r="C34" s="41"/>
      <c r="D34" s="41"/>
      <c r="E34" s="41">
        <f t="shared" si="0"/>
        <v>0</v>
      </c>
      <c r="F34" s="41"/>
      <c r="G34" s="41"/>
      <c r="H34" s="41">
        <f t="shared" si="1"/>
        <v>0</v>
      </c>
    </row>
    <row r="35" spans="1:8" ht="75">
      <c r="A35" s="23" t="s">
        <v>66</v>
      </c>
      <c r="B35" s="25" t="s">
        <v>74</v>
      </c>
      <c r="C35" s="41">
        <v>2200000</v>
      </c>
      <c r="D35" s="41"/>
      <c r="E35" s="41">
        <f t="shared" si="0"/>
        <v>2200000</v>
      </c>
      <c r="F35" s="41">
        <v>2300000</v>
      </c>
      <c r="G35" s="41"/>
      <c r="H35" s="41">
        <f t="shared" si="1"/>
        <v>2300000</v>
      </c>
    </row>
    <row r="36" spans="1:8" ht="30">
      <c r="A36" s="23" t="s">
        <v>19</v>
      </c>
      <c r="B36" s="21" t="s">
        <v>20</v>
      </c>
      <c r="C36" s="41">
        <v>235600</v>
      </c>
      <c r="D36" s="41">
        <f>D37</f>
        <v>0</v>
      </c>
      <c r="E36" s="41">
        <f t="shared" si="0"/>
        <v>235600</v>
      </c>
      <c r="F36" s="41">
        <v>235600</v>
      </c>
      <c r="G36" s="41">
        <f>G37</f>
        <v>0</v>
      </c>
      <c r="H36" s="41">
        <f t="shared" si="1"/>
        <v>235600</v>
      </c>
    </row>
    <row r="37" spans="1:8">
      <c r="A37" s="23" t="s">
        <v>21</v>
      </c>
      <c r="B37" s="21" t="s">
        <v>22</v>
      </c>
      <c r="C37" s="41">
        <v>235600</v>
      </c>
      <c r="D37" s="41"/>
      <c r="E37" s="41">
        <f t="shared" si="0"/>
        <v>235600</v>
      </c>
      <c r="F37" s="41">
        <v>235600</v>
      </c>
      <c r="G37" s="41"/>
      <c r="H37" s="41">
        <f t="shared" si="1"/>
        <v>235600</v>
      </c>
    </row>
    <row r="38" spans="1:8" ht="30">
      <c r="A38" s="23" t="s">
        <v>23</v>
      </c>
      <c r="B38" s="21" t="s">
        <v>48</v>
      </c>
      <c r="C38" s="41">
        <v>400000</v>
      </c>
      <c r="D38" s="41">
        <f>D39</f>
        <v>0</v>
      </c>
      <c r="E38" s="41">
        <f t="shared" si="0"/>
        <v>400000</v>
      </c>
      <c r="F38" s="41">
        <v>400000</v>
      </c>
      <c r="G38" s="41">
        <f>G39</f>
        <v>0</v>
      </c>
      <c r="H38" s="41">
        <f t="shared" si="1"/>
        <v>400000</v>
      </c>
    </row>
    <row r="39" spans="1:8">
      <c r="A39" s="23" t="s">
        <v>67</v>
      </c>
      <c r="B39" s="25" t="s">
        <v>82</v>
      </c>
      <c r="C39" s="41">
        <v>400000</v>
      </c>
      <c r="D39" s="41"/>
      <c r="E39" s="41">
        <f t="shared" si="0"/>
        <v>400000</v>
      </c>
      <c r="F39" s="41">
        <v>400000</v>
      </c>
      <c r="G39" s="41"/>
      <c r="H39" s="41">
        <f t="shared" si="1"/>
        <v>400000</v>
      </c>
    </row>
    <row r="40" spans="1:8" ht="30">
      <c r="A40" s="23" t="s">
        <v>24</v>
      </c>
      <c r="B40" s="21" t="s">
        <v>25</v>
      </c>
      <c r="C40" s="41">
        <v>1335900</v>
      </c>
      <c r="D40" s="41">
        <f>D41+D42+D43</f>
        <v>0</v>
      </c>
      <c r="E40" s="41">
        <f t="shared" si="0"/>
        <v>1335900</v>
      </c>
      <c r="F40" s="41">
        <v>1335900</v>
      </c>
      <c r="G40" s="41">
        <f>G41+G42+G43</f>
        <v>0</v>
      </c>
      <c r="H40" s="41">
        <f t="shared" si="1"/>
        <v>1335900</v>
      </c>
    </row>
    <row r="41" spans="1:8" s="4" customFormat="1">
      <c r="A41" s="23" t="s">
        <v>26</v>
      </c>
      <c r="B41" s="25" t="s">
        <v>27</v>
      </c>
      <c r="C41" s="41">
        <v>150900</v>
      </c>
      <c r="D41" s="41"/>
      <c r="E41" s="41">
        <f t="shared" si="0"/>
        <v>150900</v>
      </c>
      <c r="F41" s="41">
        <v>150900</v>
      </c>
      <c r="G41" s="41"/>
      <c r="H41" s="41">
        <f t="shared" si="1"/>
        <v>150900</v>
      </c>
    </row>
    <row r="42" spans="1:8" ht="75">
      <c r="A42" s="23" t="s">
        <v>135</v>
      </c>
      <c r="B42" s="25" t="s">
        <v>75</v>
      </c>
      <c r="C42" s="41">
        <v>1185000</v>
      </c>
      <c r="D42" s="41"/>
      <c r="E42" s="41">
        <f t="shared" si="0"/>
        <v>1185000</v>
      </c>
      <c r="F42" s="41">
        <v>1185000</v>
      </c>
      <c r="G42" s="41"/>
      <c r="H42" s="41">
        <f t="shared" si="1"/>
        <v>1185000</v>
      </c>
    </row>
    <row r="43" spans="1:8" ht="30">
      <c r="A43" s="23" t="s">
        <v>68</v>
      </c>
      <c r="B43" s="25" t="s">
        <v>76</v>
      </c>
      <c r="C43" s="41"/>
      <c r="D43" s="41"/>
      <c r="E43" s="41">
        <f t="shared" si="0"/>
        <v>0</v>
      </c>
      <c r="F43" s="41"/>
      <c r="G43" s="41"/>
      <c r="H43" s="41">
        <f t="shared" si="1"/>
        <v>0</v>
      </c>
    </row>
    <row r="44" spans="1:8">
      <c r="A44" s="23" t="s">
        <v>28</v>
      </c>
      <c r="B44" s="21" t="s">
        <v>29</v>
      </c>
      <c r="C44" s="41">
        <v>200</v>
      </c>
      <c r="D44" s="41">
        <f>D45</f>
        <v>0</v>
      </c>
      <c r="E44" s="41">
        <f t="shared" si="0"/>
        <v>200</v>
      </c>
      <c r="F44" s="41">
        <v>200</v>
      </c>
      <c r="G44" s="41">
        <f>G45</f>
        <v>0</v>
      </c>
      <c r="H44" s="41">
        <f t="shared" si="1"/>
        <v>200</v>
      </c>
    </row>
    <row r="45" spans="1:8" ht="30">
      <c r="A45" s="23" t="s">
        <v>69</v>
      </c>
      <c r="B45" s="25" t="s">
        <v>49</v>
      </c>
      <c r="C45" s="41">
        <v>200</v>
      </c>
      <c r="D45" s="41"/>
      <c r="E45" s="41">
        <f t="shared" si="0"/>
        <v>200</v>
      </c>
      <c r="F45" s="41">
        <v>200</v>
      </c>
      <c r="G45" s="41"/>
      <c r="H45" s="41">
        <f t="shared" si="1"/>
        <v>200</v>
      </c>
    </row>
    <row r="46" spans="1:8">
      <c r="A46" s="23" t="s">
        <v>30</v>
      </c>
      <c r="B46" s="21" t="s">
        <v>84</v>
      </c>
      <c r="C46" s="41">
        <v>548800</v>
      </c>
      <c r="D46" s="41">
        <f>D47+D48+D49+D50+D51+D52+D53+D54</f>
        <v>0</v>
      </c>
      <c r="E46" s="41">
        <f t="shared" si="0"/>
        <v>548800</v>
      </c>
      <c r="F46" s="41">
        <v>548800</v>
      </c>
      <c r="G46" s="41">
        <f>G47+G48+G49+G50+G51+G52+G53+G54</f>
        <v>0</v>
      </c>
      <c r="H46" s="41">
        <f t="shared" si="1"/>
        <v>548800</v>
      </c>
    </row>
    <row r="47" spans="1:8" ht="60.75" customHeight="1">
      <c r="A47" s="23" t="s">
        <v>118</v>
      </c>
      <c r="B47" s="26" t="s">
        <v>120</v>
      </c>
      <c r="C47" s="41">
        <v>266800</v>
      </c>
      <c r="D47" s="41"/>
      <c r="E47" s="41">
        <f t="shared" si="0"/>
        <v>266800</v>
      </c>
      <c r="F47" s="41">
        <v>266800</v>
      </c>
      <c r="G47" s="41"/>
      <c r="H47" s="41">
        <f t="shared" si="1"/>
        <v>266800</v>
      </c>
    </row>
    <row r="48" spans="1:8" ht="75" customHeight="1">
      <c r="A48" s="23" t="s">
        <v>119</v>
      </c>
      <c r="B48" s="26" t="s">
        <v>121</v>
      </c>
      <c r="C48" s="41">
        <v>100000</v>
      </c>
      <c r="D48" s="41"/>
      <c r="E48" s="41">
        <f t="shared" si="0"/>
        <v>100000</v>
      </c>
      <c r="F48" s="41">
        <v>100000</v>
      </c>
      <c r="G48" s="41"/>
      <c r="H48" s="41">
        <f t="shared" si="1"/>
        <v>100000</v>
      </c>
    </row>
    <row r="49" spans="1:11" ht="74.25" customHeight="1">
      <c r="A49" s="23" t="s">
        <v>128</v>
      </c>
      <c r="B49" s="26" t="s">
        <v>130</v>
      </c>
      <c r="C49" s="41">
        <v>8000</v>
      </c>
      <c r="D49" s="41"/>
      <c r="E49" s="41">
        <f t="shared" si="0"/>
        <v>8000</v>
      </c>
      <c r="F49" s="41">
        <v>8000</v>
      </c>
      <c r="G49" s="41"/>
      <c r="H49" s="41">
        <f t="shared" si="1"/>
        <v>8000</v>
      </c>
    </row>
    <row r="50" spans="1:11" ht="90.75" customHeight="1">
      <c r="A50" s="23" t="s">
        <v>129</v>
      </c>
      <c r="B50" s="26" t="s">
        <v>131</v>
      </c>
      <c r="C50" s="41">
        <v>164000</v>
      </c>
      <c r="D50" s="41"/>
      <c r="E50" s="41">
        <f t="shared" si="0"/>
        <v>164000</v>
      </c>
      <c r="F50" s="41">
        <v>164000</v>
      </c>
      <c r="G50" s="41"/>
      <c r="H50" s="41">
        <f t="shared" si="1"/>
        <v>164000</v>
      </c>
    </row>
    <row r="51" spans="1:11" ht="77.25" customHeight="1">
      <c r="A51" s="23" t="s">
        <v>125</v>
      </c>
      <c r="B51" s="26" t="s">
        <v>122</v>
      </c>
      <c r="C51" s="41">
        <v>8300</v>
      </c>
      <c r="D51" s="41"/>
      <c r="E51" s="41">
        <f t="shared" si="0"/>
        <v>8300</v>
      </c>
      <c r="F51" s="41">
        <v>8300</v>
      </c>
      <c r="G51" s="41"/>
      <c r="H51" s="41">
        <f t="shared" si="1"/>
        <v>8300</v>
      </c>
    </row>
    <row r="52" spans="1:11" ht="90" customHeight="1">
      <c r="A52" s="23" t="s">
        <v>126</v>
      </c>
      <c r="B52" s="26" t="s">
        <v>123</v>
      </c>
      <c r="C52" s="41">
        <v>1000</v>
      </c>
      <c r="D52" s="41"/>
      <c r="E52" s="41">
        <f t="shared" si="0"/>
        <v>1000</v>
      </c>
      <c r="F52" s="41">
        <v>1000</v>
      </c>
      <c r="G52" s="41"/>
      <c r="H52" s="41">
        <f t="shared" si="1"/>
        <v>1000</v>
      </c>
    </row>
    <row r="53" spans="1:11" ht="106.5" customHeight="1">
      <c r="A53" s="23" t="s">
        <v>127</v>
      </c>
      <c r="B53" s="26" t="s">
        <v>124</v>
      </c>
      <c r="C53" s="41">
        <v>200</v>
      </c>
      <c r="D53" s="41"/>
      <c r="E53" s="41">
        <f t="shared" si="0"/>
        <v>200</v>
      </c>
      <c r="F53" s="41">
        <v>200</v>
      </c>
      <c r="G53" s="41"/>
      <c r="H53" s="41">
        <f t="shared" si="1"/>
        <v>200</v>
      </c>
    </row>
    <row r="54" spans="1:11" ht="75" customHeight="1">
      <c r="A54" s="23" t="s">
        <v>132</v>
      </c>
      <c r="B54" s="26" t="s">
        <v>133</v>
      </c>
      <c r="C54" s="41">
        <v>500</v>
      </c>
      <c r="D54" s="41"/>
      <c r="E54" s="41">
        <f t="shared" si="0"/>
        <v>500</v>
      </c>
      <c r="F54" s="41">
        <v>500</v>
      </c>
      <c r="G54" s="41"/>
      <c r="H54" s="41">
        <f t="shared" si="1"/>
        <v>500</v>
      </c>
    </row>
    <row r="55" spans="1:11">
      <c r="A55" s="23" t="s">
        <v>56</v>
      </c>
      <c r="B55" s="21" t="s">
        <v>31</v>
      </c>
      <c r="C55" s="41"/>
      <c r="D55" s="41"/>
      <c r="E55" s="41">
        <f t="shared" si="0"/>
        <v>0</v>
      </c>
      <c r="F55" s="41"/>
      <c r="G55" s="41"/>
      <c r="H55" s="41">
        <f t="shared" si="1"/>
        <v>0</v>
      </c>
    </row>
    <row r="56" spans="1:11">
      <c r="A56" s="23" t="s">
        <v>32</v>
      </c>
      <c r="B56" s="21" t="s">
        <v>53</v>
      </c>
      <c r="C56" s="41">
        <v>831498400</v>
      </c>
      <c r="D56" s="41">
        <f>D57+D110+D111+D112+D113+D114</f>
        <v>17480000</v>
      </c>
      <c r="E56" s="41">
        <f t="shared" si="0"/>
        <v>848978400</v>
      </c>
      <c r="F56" s="41">
        <v>837039000</v>
      </c>
      <c r="G56" s="41">
        <f>G57+G110+G111+G112+G113+G114</f>
        <v>16644900</v>
      </c>
      <c r="H56" s="41">
        <f t="shared" si="1"/>
        <v>853683900</v>
      </c>
      <c r="I56" s="42"/>
      <c r="J56" s="42"/>
      <c r="K56" s="42"/>
    </row>
    <row r="57" spans="1:11" ht="31.5" customHeight="1">
      <c r="A57" s="23" t="s">
        <v>77</v>
      </c>
      <c r="B57" s="33" t="s">
        <v>78</v>
      </c>
      <c r="C57" s="41">
        <v>831498400</v>
      </c>
      <c r="D57" s="41">
        <f>D58+D60+D78+D103</f>
        <v>17480000</v>
      </c>
      <c r="E57" s="41">
        <f t="shared" si="0"/>
        <v>848978400</v>
      </c>
      <c r="F57" s="41">
        <v>837039000</v>
      </c>
      <c r="G57" s="41">
        <f>G58+G60+G78+G103</f>
        <v>16644900</v>
      </c>
      <c r="H57" s="41">
        <f t="shared" si="1"/>
        <v>853683900</v>
      </c>
    </row>
    <row r="58" spans="1:11" ht="30">
      <c r="A58" s="23" t="s">
        <v>92</v>
      </c>
      <c r="B58" s="33" t="s">
        <v>87</v>
      </c>
      <c r="C58" s="41">
        <v>168750500</v>
      </c>
      <c r="D58" s="41">
        <f>D59</f>
        <v>0</v>
      </c>
      <c r="E58" s="41">
        <f t="shared" si="0"/>
        <v>168750500</v>
      </c>
      <c r="F58" s="41">
        <v>170112100</v>
      </c>
      <c r="G58" s="41"/>
      <c r="H58" s="41">
        <f t="shared" si="1"/>
        <v>170112100</v>
      </c>
    </row>
    <row r="59" spans="1:11" ht="46.5" customHeight="1">
      <c r="A59" s="23" t="s">
        <v>171</v>
      </c>
      <c r="B59" s="33" t="s">
        <v>162</v>
      </c>
      <c r="C59" s="41">
        <v>168750500</v>
      </c>
      <c r="D59" s="41"/>
      <c r="E59" s="41">
        <f t="shared" si="0"/>
        <v>168750500</v>
      </c>
      <c r="F59" s="41">
        <v>170112100</v>
      </c>
      <c r="G59" s="41"/>
      <c r="H59" s="41">
        <f t="shared" si="1"/>
        <v>170112100</v>
      </c>
    </row>
    <row r="60" spans="1:11" ht="30">
      <c r="A60" s="23" t="s">
        <v>93</v>
      </c>
      <c r="B60" s="43" t="s">
        <v>83</v>
      </c>
      <c r="C60" s="41">
        <v>62433800</v>
      </c>
      <c r="D60" s="41">
        <f>D61+D74</f>
        <v>1390000</v>
      </c>
      <c r="E60" s="41">
        <f t="shared" si="0"/>
        <v>63823800</v>
      </c>
      <c r="F60" s="41">
        <v>51417600</v>
      </c>
      <c r="G60" s="41">
        <f>G61+G74</f>
        <v>438000</v>
      </c>
      <c r="H60" s="41">
        <f t="shared" si="1"/>
        <v>51855600</v>
      </c>
    </row>
    <row r="61" spans="1:11">
      <c r="A61" s="27"/>
      <c r="B61" s="29" t="s">
        <v>34</v>
      </c>
      <c r="C61" s="41">
        <v>58529000</v>
      </c>
      <c r="D61" s="41">
        <f>D63+D64+D65+D66+D67+D68+D69+D70+D71+D72+D73</f>
        <v>-4571600</v>
      </c>
      <c r="E61" s="41">
        <f t="shared" si="0"/>
        <v>53957400</v>
      </c>
      <c r="F61" s="41">
        <v>47535000</v>
      </c>
      <c r="G61" s="41">
        <f>G63+G64+G65+G66+G67+G68+G69+G70+G71+G72+G73</f>
        <v>-5177200</v>
      </c>
      <c r="H61" s="41">
        <f t="shared" si="1"/>
        <v>42357800</v>
      </c>
    </row>
    <row r="62" spans="1:11">
      <c r="A62" s="27"/>
      <c r="B62" s="30" t="s">
        <v>33</v>
      </c>
      <c r="C62" s="41"/>
      <c r="D62" s="41"/>
      <c r="E62" s="41">
        <f t="shared" si="0"/>
        <v>0</v>
      </c>
      <c r="F62" s="41"/>
      <c r="G62" s="41"/>
      <c r="H62" s="41">
        <f t="shared" si="1"/>
        <v>0</v>
      </c>
    </row>
    <row r="63" spans="1:11" ht="90">
      <c r="A63" s="23" t="s">
        <v>95</v>
      </c>
      <c r="B63" s="31" t="s">
        <v>157</v>
      </c>
      <c r="C63" s="41">
        <v>5245000</v>
      </c>
      <c r="D63" s="41"/>
      <c r="E63" s="41">
        <f t="shared" si="0"/>
        <v>5245000</v>
      </c>
      <c r="F63" s="41">
        <v>5245000</v>
      </c>
      <c r="G63" s="41"/>
      <c r="H63" s="41">
        <f t="shared" si="1"/>
        <v>5245000</v>
      </c>
    </row>
    <row r="64" spans="1:11" ht="135">
      <c r="A64" s="23" t="s">
        <v>94</v>
      </c>
      <c r="B64" s="32" t="s">
        <v>149</v>
      </c>
      <c r="C64" s="41">
        <v>4073400</v>
      </c>
      <c r="D64" s="41"/>
      <c r="E64" s="41">
        <f t="shared" si="0"/>
        <v>4073400</v>
      </c>
      <c r="F64" s="41">
        <v>4073400</v>
      </c>
      <c r="G64" s="41"/>
      <c r="H64" s="41">
        <f t="shared" si="1"/>
        <v>4073400</v>
      </c>
    </row>
    <row r="65" spans="1:8" ht="150">
      <c r="A65" s="23" t="s">
        <v>94</v>
      </c>
      <c r="B65" s="33" t="s">
        <v>112</v>
      </c>
      <c r="C65" s="41">
        <v>2541000</v>
      </c>
      <c r="D65" s="41"/>
      <c r="E65" s="41">
        <f t="shared" si="0"/>
        <v>2541000</v>
      </c>
      <c r="F65" s="41">
        <v>1620600</v>
      </c>
      <c r="G65" s="41"/>
      <c r="H65" s="41">
        <f t="shared" si="1"/>
        <v>1620600</v>
      </c>
    </row>
    <row r="66" spans="1:8" ht="135">
      <c r="A66" s="23" t="s">
        <v>94</v>
      </c>
      <c r="B66" s="34" t="s">
        <v>158</v>
      </c>
      <c r="C66" s="41">
        <v>22554600</v>
      </c>
      <c r="D66" s="41"/>
      <c r="E66" s="41">
        <f t="shared" si="0"/>
        <v>22554600</v>
      </c>
      <c r="F66" s="41">
        <v>12181700</v>
      </c>
      <c r="G66" s="41"/>
      <c r="H66" s="41">
        <f t="shared" si="1"/>
        <v>12181700</v>
      </c>
    </row>
    <row r="67" spans="1:8" ht="120">
      <c r="A67" s="23" t="s">
        <v>116</v>
      </c>
      <c r="B67" s="34" t="s">
        <v>160</v>
      </c>
      <c r="C67" s="41">
        <v>9206800</v>
      </c>
      <c r="D67" s="41"/>
      <c r="E67" s="41">
        <f t="shared" si="0"/>
        <v>9206800</v>
      </c>
      <c r="F67" s="41">
        <v>9206800</v>
      </c>
      <c r="G67" s="41"/>
      <c r="H67" s="41">
        <f t="shared" si="1"/>
        <v>9206800</v>
      </c>
    </row>
    <row r="68" spans="1:8" ht="90">
      <c r="A68" s="23" t="s">
        <v>94</v>
      </c>
      <c r="B68" s="35" t="s">
        <v>165</v>
      </c>
      <c r="C68" s="41">
        <v>2125200</v>
      </c>
      <c r="D68" s="41"/>
      <c r="E68" s="41">
        <f t="shared" si="0"/>
        <v>2125200</v>
      </c>
      <c r="F68" s="41">
        <v>2125200</v>
      </c>
      <c r="G68" s="41"/>
      <c r="H68" s="41">
        <f t="shared" si="1"/>
        <v>2125200</v>
      </c>
    </row>
    <row r="69" spans="1:8" ht="75">
      <c r="A69" s="23" t="s">
        <v>94</v>
      </c>
      <c r="B69" s="32" t="s">
        <v>114</v>
      </c>
      <c r="C69" s="41">
        <v>54800</v>
      </c>
      <c r="D69" s="41"/>
      <c r="E69" s="41">
        <f t="shared" si="0"/>
        <v>54800</v>
      </c>
      <c r="F69" s="41">
        <v>54800</v>
      </c>
      <c r="G69" s="41"/>
      <c r="H69" s="41">
        <f t="shared" si="1"/>
        <v>54800</v>
      </c>
    </row>
    <row r="70" spans="1:8" ht="90">
      <c r="A70" s="22" t="s">
        <v>94</v>
      </c>
      <c r="B70" s="34" t="s">
        <v>153</v>
      </c>
      <c r="C70" s="41">
        <v>317700</v>
      </c>
      <c r="D70" s="41"/>
      <c r="E70" s="41">
        <f t="shared" si="0"/>
        <v>317700</v>
      </c>
      <c r="F70" s="41">
        <v>317700</v>
      </c>
      <c r="G70" s="41"/>
      <c r="H70" s="41">
        <f t="shared" si="1"/>
        <v>317700</v>
      </c>
    </row>
    <row r="71" spans="1:8" ht="165">
      <c r="A71" s="23" t="s">
        <v>94</v>
      </c>
      <c r="B71" s="32" t="s">
        <v>154</v>
      </c>
      <c r="C71" s="41">
        <v>508600</v>
      </c>
      <c r="D71" s="41"/>
      <c r="E71" s="41">
        <f t="shared" si="0"/>
        <v>508600</v>
      </c>
      <c r="F71" s="41">
        <v>508600</v>
      </c>
      <c r="G71" s="41"/>
      <c r="H71" s="41">
        <f t="shared" si="1"/>
        <v>508600</v>
      </c>
    </row>
    <row r="72" spans="1:8" s="5" customFormat="1" ht="135">
      <c r="A72" s="23" t="s">
        <v>134</v>
      </c>
      <c r="B72" s="32" t="s">
        <v>172</v>
      </c>
      <c r="C72" s="41">
        <v>11789800</v>
      </c>
      <c r="D72" s="41">
        <v>-4503400</v>
      </c>
      <c r="E72" s="41">
        <f t="shared" si="0"/>
        <v>7286400</v>
      </c>
      <c r="F72" s="41">
        <v>11789800</v>
      </c>
      <c r="G72" s="41">
        <v>-4926800</v>
      </c>
      <c r="H72" s="41">
        <f t="shared" si="1"/>
        <v>6863000</v>
      </c>
    </row>
    <row r="73" spans="1:8" s="5" customFormat="1" ht="105">
      <c r="A73" s="46" t="s">
        <v>143</v>
      </c>
      <c r="B73" s="34" t="s">
        <v>155</v>
      </c>
      <c r="C73" s="41">
        <v>112100</v>
      </c>
      <c r="D73" s="41">
        <v>-68200</v>
      </c>
      <c r="E73" s="41">
        <f t="shared" si="0"/>
        <v>43900</v>
      </c>
      <c r="F73" s="41">
        <v>411400</v>
      </c>
      <c r="G73" s="41">
        <v>-250400</v>
      </c>
      <c r="H73" s="41">
        <f t="shared" si="1"/>
        <v>161000</v>
      </c>
    </row>
    <row r="74" spans="1:8">
      <c r="A74" s="28"/>
      <c r="B74" s="29" t="s">
        <v>35</v>
      </c>
      <c r="C74" s="41">
        <v>3904800</v>
      </c>
      <c r="D74" s="41">
        <f>D75+D76+D77</f>
        <v>5961600</v>
      </c>
      <c r="E74" s="41">
        <f t="shared" ref="E74:E115" si="2">C74+D74</f>
        <v>9866400</v>
      </c>
      <c r="F74" s="41">
        <v>3882600</v>
      </c>
      <c r="G74" s="41">
        <f>G75+G76+G77</f>
        <v>5615200</v>
      </c>
      <c r="H74" s="41">
        <f t="shared" ref="H74:H115" si="3">F74+G74</f>
        <v>9497800</v>
      </c>
    </row>
    <row r="75" spans="1:8" ht="90">
      <c r="A75" s="23" t="s">
        <v>139</v>
      </c>
      <c r="B75" s="34" t="s">
        <v>140</v>
      </c>
      <c r="C75" s="41">
        <v>3353400</v>
      </c>
      <c r="D75" s="41"/>
      <c r="E75" s="41">
        <f t="shared" si="2"/>
        <v>3353400</v>
      </c>
      <c r="F75" s="41">
        <v>3353400</v>
      </c>
      <c r="G75" s="41"/>
      <c r="H75" s="41">
        <f t="shared" si="3"/>
        <v>3353400</v>
      </c>
    </row>
    <row r="76" spans="1:8" ht="120">
      <c r="A76" s="23" t="s">
        <v>116</v>
      </c>
      <c r="B76" s="34" t="s">
        <v>161</v>
      </c>
      <c r="C76" s="41">
        <v>551400</v>
      </c>
      <c r="D76" s="41"/>
      <c r="E76" s="41">
        <f t="shared" si="2"/>
        <v>551400</v>
      </c>
      <c r="F76" s="41">
        <v>529200</v>
      </c>
      <c r="G76" s="41"/>
      <c r="H76" s="41">
        <f t="shared" si="3"/>
        <v>529200</v>
      </c>
    </row>
    <row r="77" spans="1:8" ht="60">
      <c r="A77" s="24" t="s">
        <v>134</v>
      </c>
      <c r="B77" s="34" t="s">
        <v>179</v>
      </c>
      <c r="C77" s="41"/>
      <c r="D77" s="41">
        <v>5961600</v>
      </c>
      <c r="E77" s="41">
        <f t="shared" si="2"/>
        <v>5961600</v>
      </c>
      <c r="F77" s="41"/>
      <c r="G77" s="41">
        <v>5615200</v>
      </c>
      <c r="H77" s="41">
        <f t="shared" si="3"/>
        <v>5615200</v>
      </c>
    </row>
    <row r="78" spans="1:8" ht="30">
      <c r="A78" s="24" t="s">
        <v>96</v>
      </c>
      <c r="B78" s="43" t="s">
        <v>88</v>
      </c>
      <c r="C78" s="41">
        <v>598063000</v>
      </c>
      <c r="D78" s="41">
        <f>D79+D98</f>
        <v>1872200</v>
      </c>
      <c r="E78" s="41">
        <f t="shared" si="2"/>
        <v>599935200</v>
      </c>
      <c r="F78" s="41">
        <v>613493400</v>
      </c>
      <c r="G78" s="41">
        <f>G79+G98</f>
        <v>1989100</v>
      </c>
      <c r="H78" s="41">
        <f t="shared" si="3"/>
        <v>615482500</v>
      </c>
    </row>
    <row r="79" spans="1:8">
      <c r="A79" s="36"/>
      <c r="B79" s="37" t="s">
        <v>34</v>
      </c>
      <c r="C79" s="41">
        <v>593428700</v>
      </c>
      <c r="D79" s="41">
        <f>D81+D82+D83+D84+D85+D86+D87+D88+D89+D90+D91+D92+D93+D94+D95+D96+D97</f>
        <v>1794300</v>
      </c>
      <c r="E79" s="41">
        <f t="shared" si="2"/>
        <v>595223000</v>
      </c>
      <c r="F79" s="41">
        <v>608739100</v>
      </c>
      <c r="G79" s="41">
        <f>G81+G82+G83+G84+G85+G86+G87+G88+G89+G90+G91+G92+G93+G94+G95+G96+G97</f>
        <v>1989100</v>
      </c>
      <c r="H79" s="41">
        <f t="shared" si="3"/>
        <v>610728200</v>
      </c>
    </row>
    <row r="80" spans="1:8">
      <c r="A80" s="28"/>
      <c r="B80" s="30" t="s">
        <v>33</v>
      </c>
      <c r="C80" s="41"/>
      <c r="D80" s="41"/>
      <c r="E80" s="41">
        <f t="shared" si="2"/>
        <v>0</v>
      </c>
      <c r="F80" s="41"/>
      <c r="G80" s="41"/>
      <c r="H80" s="41">
        <f t="shared" si="3"/>
        <v>0</v>
      </c>
    </row>
    <row r="81" spans="1:8" ht="165">
      <c r="A81" s="23" t="s">
        <v>97</v>
      </c>
      <c r="B81" s="26" t="s">
        <v>151</v>
      </c>
      <c r="C81" s="41">
        <v>511864300</v>
      </c>
      <c r="D81" s="41"/>
      <c r="E81" s="41">
        <f t="shared" si="2"/>
        <v>511864300</v>
      </c>
      <c r="F81" s="41">
        <v>511864300</v>
      </c>
      <c r="G81" s="41"/>
      <c r="H81" s="41">
        <f t="shared" si="3"/>
        <v>511864300</v>
      </c>
    </row>
    <row r="82" spans="1:8" ht="180">
      <c r="A82" s="23" t="s">
        <v>97</v>
      </c>
      <c r="B82" s="26" t="s">
        <v>148</v>
      </c>
      <c r="C82" s="41">
        <v>28109700</v>
      </c>
      <c r="D82" s="41">
        <v>1794300</v>
      </c>
      <c r="E82" s="41">
        <f t="shared" si="2"/>
        <v>29904000</v>
      </c>
      <c r="F82" s="41">
        <v>40158800</v>
      </c>
      <c r="G82" s="41">
        <v>1989100</v>
      </c>
      <c r="H82" s="41">
        <f t="shared" si="3"/>
        <v>42147900</v>
      </c>
    </row>
    <row r="83" spans="1:8" ht="150">
      <c r="A83" s="23" t="s">
        <v>97</v>
      </c>
      <c r="B83" s="26" t="s">
        <v>167</v>
      </c>
      <c r="C83" s="41">
        <v>491600</v>
      </c>
      <c r="D83" s="41"/>
      <c r="E83" s="41">
        <f t="shared" si="2"/>
        <v>491600</v>
      </c>
      <c r="F83" s="41">
        <v>491700</v>
      </c>
      <c r="G83" s="41"/>
      <c r="H83" s="41">
        <f t="shared" si="3"/>
        <v>491700</v>
      </c>
    </row>
    <row r="84" spans="1:8" ht="150">
      <c r="A84" s="23" t="s">
        <v>97</v>
      </c>
      <c r="B84" s="26" t="s">
        <v>156</v>
      </c>
      <c r="C84" s="41">
        <v>1449700</v>
      </c>
      <c r="D84" s="41"/>
      <c r="E84" s="41">
        <f t="shared" si="2"/>
        <v>1449700</v>
      </c>
      <c r="F84" s="41">
        <v>1449700</v>
      </c>
      <c r="G84" s="41"/>
      <c r="H84" s="41">
        <f t="shared" si="3"/>
        <v>1449700</v>
      </c>
    </row>
    <row r="85" spans="1:8" ht="270">
      <c r="A85" s="23" t="s">
        <v>97</v>
      </c>
      <c r="B85" s="26" t="s">
        <v>145</v>
      </c>
      <c r="C85" s="41">
        <v>870700</v>
      </c>
      <c r="D85" s="41"/>
      <c r="E85" s="41">
        <f t="shared" si="2"/>
        <v>870700</v>
      </c>
      <c r="F85" s="41">
        <v>870700</v>
      </c>
      <c r="G85" s="41"/>
      <c r="H85" s="41">
        <f t="shared" si="3"/>
        <v>870700</v>
      </c>
    </row>
    <row r="86" spans="1:8" ht="120">
      <c r="A86" s="23" t="s">
        <v>97</v>
      </c>
      <c r="B86" s="26" t="s">
        <v>113</v>
      </c>
      <c r="C86" s="41">
        <v>263000</v>
      </c>
      <c r="D86" s="41"/>
      <c r="E86" s="41">
        <f t="shared" si="2"/>
        <v>263000</v>
      </c>
      <c r="F86" s="41">
        <v>267800</v>
      </c>
      <c r="G86" s="41"/>
      <c r="H86" s="41">
        <f t="shared" si="3"/>
        <v>267800</v>
      </c>
    </row>
    <row r="87" spans="1:8" ht="120">
      <c r="A87" s="23" t="s">
        <v>97</v>
      </c>
      <c r="B87" s="26" t="s">
        <v>111</v>
      </c>
      <c r="C87" s="41">
        <v>7762300</v>
      </c>
      <c r="D87" s="41"/>
      <c r="E87" s="41">
        <f t="shared" si="2"/>
        <v>7762300</v>
      </c>
      <c r="F87" s="41">
        <v>7762300</v>
      </c>
      <c r="G87" s="41"/>
      <c r="H87" s="41">
        <f t="shared" si="3"/>
        <v>7762300</v>
      </c>
    </row>
    <row r="88" spans="1:8" ht="165">
      <c r="A88" s="23" t="s">
        <v>97</v>
      </c>
      <c r="B88" s="26" t="s">
        <v>109</v>
      </c>
      <c r="C88" s="41">
        <v>5547500</v>
      </c>
      <c r="D88" s="41"/>
      <c r="E88" s="41">
        <f t="shared" si="2"/>
        <v>5547500</v>
      </c>
      <c r="F88" s="41">
        <v>5547500</v>
      </c>
      <c r="G88" s="41"/>
      <c r="H88" s="41">
        <f t="shared" si="3"/>
        <v>5547500</v>
      </c>
    </row>
    <row r="89" spans="1:8" ht="120">
      <c r="A89" s="23" t="s">
        <v>97</v>
      </c>
      <c r="B89" s="26" t="s">
        <v>150</v>
      </c>
      <c r="C89" s="41">
        <v>5353800</v>
      </c>
      <c r="D89" s="41"/>
      <c r="E89" s="41">
        <f t="shared" si="2"/>
        <v>5353800</v>
      </c>
      <c r="F89" s="41">
        <v>5353800</v>
      </c>
      <c r="G89" s="41"/>
      <c r="H89" s="41">
        <f t="shared" si="3"/>
        <v>5353800</v>
      </c>
    </row>
    <row r="90" spans="1:8" ht="270">
      <c r="A90" s="23" t="s">
        <v>97</v>
      </c>
      <c r="B90" s="26" t="s">
        <v>159</v>
      </c>
      <c r="C90" s="41">
        <v>6600</v>
      </c>
      <c r="D90" s="41"/>
      <c r="E90" s="41">
        <f t="shared" si="2"/>
        <v>6600</v>
      </c>
      <c r="F90" s="41">
        <v>6600</v>
      </c>
      <c r="G90" s="41"/>
      <c r="H90" s="41">
        <f t="shared" si="3"/>
        <v>6600</v>
      </c>
    </row>
    <row r="91" spans="1:8" ht="105">
      <c r="A91" s="23" t="s">
        <v>97</v>
      </c>
      <c r="B91" s="26" t="s">
        <v>168</v>
      </c>
      <c r="C91" s="41">
        <v>3778400</v>
      </c>
      <c r="D91" s="41"/>
      <c r="E91" s="41">
        <f t="shared" si="2"/>
        <v>3778400</v>
      </c>
      <c r="F91" s="41">
        <v>3778400</v>
      </c>
      <c r="G91" s="41"/>
      <c r="H91" s="41">
        <f t="shared" si="3"/>
        <v>3778400</v>
      </c>
    </row>
    <row r="92" spans="1:8" ht="135">
      <c r="A92" s="23" t="s">
        <v>97</v>
      </c>
      <c r="B92" s="26" t="s">
        <v>98</v>
      </c>
      <c r="C92" s="41">
        <v>74600</v>
      </c>
      <c r="D92" s="41"/>
      <c r="E92" s="41">
        <f t="shared" si="2"/>
        <v>74600</v>
      </c>
      <c r="F92" s="41">
        <v>74600</v>
      </c>
      <c r="G92" s="41"/>
      <c r="H92" s="41">
        <f t="shared" si="3"/>
        <v>74600</v>
      </c>
    </row>
    <row r="93" spans="1:8" ht="105">
      <c r="A93" s="23" t="s">
        <v>97</v>
      </c>
      <c r="B93" s="26" t="s">
        <v>166</v>
      </c>
      <c r="C93" s="41">
        <v>451800</v>
      </c>
      <c r="D93" s="41"/>
      <c r="E93" s="41">
        <f t="shared" si="2"/>
        <v>451800</v>
      </c>
      <c r="F93" s="41">
        <v>451800</v>
      </c>
      <c r="G93" s="41"/>
      <c r="H93" s="41">
        <f t="shared" si="3"/>
        <v>451800</v>
      </c>
    </row>
    <row r="94" spans="1:8" ht="138" customHeight="1">
      <c r="A94" s="22" t="s">
        <v>99</v>
      </c>
      <c r="B94" s="33" t="s">
        <v>152</v>
      </c>
      <c r="C94" s="41">
        <v>16787000</v>
      </c>
      <c r="D94" s="41"/>
      <c r="E94" s="41">
        <f t="shared" si="2"/>
        <v>16787000</v>
      </c>
      <c r="F94" s="41">
        <v>16787000</v>
      </c>
      <c r="G94" s="41"/>
      <c r="H94" s="41">
        <f t="shared" si="3"/>
        <v>16787000</v>
      </c>
    </row>
    <row r="95" spans="1:8" ht="150">
      <c r="A95" s="23" t="s">
        <v>100</v>
      </c>
      <c r="B95" s="26" t="s">
        <v>110</v>
      </c>
      <c r="C95" s="41">
        <v>9769100</v>
      </c>
      <c r="D95" s="41"/>
      <c r="E95" s="41">
        <f t="shared" si="2"/>
        <v>9769100</v>
      </c>
      <c r="F95" s="41">
        <v>13025500</v>
      </c>
      <c r="G95" s="41"/>
      <c r="H95" s="41">
        <f t="shared" si="3"/>
        <v>13025500</v>
      </c>
    </row>
    <row r="96" spans="1:8" ht="165">
      <c r="A96" s="23" t="s">
        <v>101</v>
      </c>
      <c r="B96" s="26" t="s">
        <v>115</v>
      </c>
      <c r="C96" s="41">
        <v>842600</v>
      </c>
      <c r="D96" s="41"/>
      <c r="E96" s="41">
        <f t="shared" si="2"/>
        <v>842600</v>
      </c>
      <c r="F96" s="41">
        <v>842600</v>
      </c>
      <c r="G96" s="41"/>
      <c r="H96" s="41">
        <f t="shared" si="3"/>
        <v>842600</v>
      </c>
    </row>
    <row r="97" spans="1:8" ht="90">
      <c r="A97" s="23" t="s">
        <v>144</v>
      </c>
      <c r="B97" s="26" t="s">
        <v>170</v>
      </c>
      <c r="C97" s="41">
        <v>6000</v>
      </c>
      <c r="D97" s="41"/>
      <c r="E97" s="41">
        <f t="shared" si="2"/>
        <v>6000</v>
      </c>
      <c r="F97" s="41">
        <v>6000</v>
      </c>
      <c r="G97" s="41"/>
      <c r="H97" s="41">
        <f t="shared" si="3"/>
        <v>6000</v>
      </c>
    </row>
    <row r="98" spans="1:8">
      <c r="A98" s="46"/>
      <c r="B98" s="37" t="s">
        <v>35</v>
      </c>
      <c r="C98" s="41">
        <v>4634300</v>
      </c>
      <c r="D98" s="41">
        <f>D99+D100+D101+D102</f>
        <v>77900</v>
      </c>
      <c r="E98" s="41">
        <f t="shared" si="2"/>
        <v>4712200</v>
      </c>
      <c r="F98" s="41">
        <v>4754300</v>
      </c>
      <c r="G98" s="41">
        <f>G99+G100+G101+G102</f>
        <v>0</v>
      </c>
      <c r="H98" s="41">
        <f t="shared" si="3"/>
        <v>4754300</v>
      </c>
    </row>
    <row r="99" spans="1:8" ht="90">
      <c r="A99" s="23" t="s">
        <v>138</v>
      </c>
      <c r="B99" s="40" t="s">
        <v>141</v>
      </c>
      <c r="C99" s="41">
        <v>1865800</v>
      </c>
      <c r="D99" s="41"/>
      <c r="E99" s="41">
        <f t="shared" si="2"/>
        <v>1865800</v>
      </c>
      <c r="F99" s="41">
        <v>1924900</v>
      </c>
      <c r="G99" s="41"/>
      <c r="H99" s="41">
        <f t="shared" si="3"/>
        <v>1924900</v>
      </c>
    </row>
    <row r="100" spans="1:8" ht="135">
      <c r="A100" s="23" t="s">
        <v>137</v>
      </c>
      <c r="B100" s="40" t="s">
        <v>163</v>
      </c>
      <c r="C100" s="41">
        <v>1500</v>
      </c>
      <c r="D100" s="41"/>
      <c r="E100" s="41">
        <f t="shared" si="2"/>
        <v>1500</v>
      </c>
      <c r="F100" s="41">
        <v>3400</v>
      </c>
      <c r="G100" s="41"/>
      <c r="H100" s="41">
        <f t="shared" si="3"/>
        <v>3400</v>
      </c>
    </row>
    <row r="101" spans="1:8" ht="90">
      <c r="A101" s="23" t="s">
        <v>136</v>
      </c>
      <c r="B101" s="40" t="s">
        <v>164</v>
      </c>
      <c r="C101" s="41"/>
      <c r="D101" s="41">
        <v>0</v>
      </c>
      <c r="E101" s="41">
        <f t="shared" si="2"/>
        <v>0</v>
      </c>
      <c r="F101" s="41"/>
      <c r="G101" s="41">
        <v>0</v>
      </c>
      <c r="H101" s="41">
        <f t="shared" si="3"/>
        <v>0</v>
      </c>
    </row>
    <row r="102" spans="1:8" ht="150.75" customHeight="1">
      <c r="A102" s="23" t="s">
        <v>101</v>
      </c>
      <c r="B102" s="40" t="s">
        <v>169</v>
      </c>
      <c r="C102" s="41">
        <v>2767000</v>
      </c>
      <c r="D102" s="41">
        <v>77900</v>
      </c>
      <c r="E102" s="41">
        <f t="shared" si="2"/>
        <v>2844900</v>
      </c>
      <c r="F102" s="41">
        <v>2826000</v>
      </c>
      <c r="G102" s="41">
        <v>0</v>
      </c>
      <c r="H102" s="41">
        <v>2826000</v>
      </c>
    </row>
    <row r="103" spans="1:8">
      <c r="A103" s="24" t="s">
        <v>102</v>
      </c>
      <c r="B103" s="43" t="s">
        <v>52</v>
      </c>
      <c r="C103" s="41">
        <v>2251100</v>
      </c>
      <c r="D103" s="41">
        <f>D104+D107</f>
        <v>14217800</v>
      </c>
      <c r="E103" s="41">
        <f t="shared" si="2"/>
        <v>16468900</v>
      </c>
      <c r="F103" s="41">
        <v>2015900</v>
      </c>
      <c r="G103" s="41">
        <f>G104+G107</f>
        <v>14217800</v>
      </c>
      <c r="H103" s="41">
        <f t="shared" si="3"/>
        <v>16233700</v>
      </c>
    </row>
    <row r="104" spans="1:8">
      <c r="A104" s="39"/>
      <c r="B104" s="29" t="s">
        <v>34</v>
      </c>
      <c r="C104" s="41">
        <v>2251100</v>
      </c>
      <c r="D104" s="41">
        <f>D105+D106</f>
        <v>0</v>
      </c>
      <c r="E104" s="41">
        <f t="shared" si="2"/>
        <v>2251100</v>
      </c>
      <c r="F104" s="41">
        <v>2015900</v>
      </c>
      <c r="G104" s="41">
        <f>G105+G106</f>
        <v>0</v>
      </c>
      <c r="H104" s="41">
        <f t="shared" si="3"/>
        <v>2015900</v>
      </c>
    </row>
    <row r="105" spans="1:8" ht="90">
      <c r="A105" s="23" t="s">
        <v>103</v>
      </c>
      <c r="B105" s="40" t="s">
        <v>146</v>
      </c>
      <c r="C105" s="41">
        <v>2178400</v>
      </c>
      <c r="D105" s="41"/>
      <c r="E105" s="41">
        <f t="shared" si="2"/>
        <v>2178400</v>
      </c>
      <c r="F105" s="41">
        <v>1943200</v>
      </c>
      <c r="G105" s="41"/>
      <c r="H105" s="41">
        <f t="shared" si="3"/>
        <v>1943200</v>
      </c>
    </row>
    <row r="106" spans="1:8" ht="90">
      <c r="A106" s="23" t="s">
        <v>103</v>
      </c>
      <c r="B106" s="40" t="s">
        <v>91</v>
      </c>
      <c r="C106" s="41">
        <v>72700</v>
      </c>
      <c r="D106" s="41"/>
      <c r="E106" s="41">
        <f t="shared" si="2"/>
        <v>72700</v>
      </c>
      <c r="F106" s="41">
        <v>72700</v>
      </c>
      <c r="G106" s="41"/>
      <c r="H106" s="41">
        <f t="shared" si="3"/>
        <v>72700</v>
      </c>
    </row>
    <row r="107" spans="1:8">
      <c r="A107" s="38"/>
      <c r="B107" s="37" t="s">
        <v>35</v>
      </c>
      <c r="C107" s="41">
        <v>0</v>
      </c>
      <c r="D107" s="41">
        <f>D108+D109</f>
        <v>14217800</v>
      </c>
      <c r="E107" s="41">
        <f t="shared" si="2"/>
        <v>14217800</v>
      </c>
      <c r="F107" s="41">
        <v>0</v>
      </c>
      <c r="G107" s="41">
        <f>G108+G109</f>
        <v>14217800</v>
      </c>
      <c r="H107" s="41">
        <f t="shared" si="3"/>
        <v>14217800</v>
      </c>
    </row>
    <row r="108" spans="1:8" ht="92.25" customHeight="1">
      <c r="A108" s="23" t="s">
        <v>142</v>
      </c>
      <c r="B108" s="40" t="s">
        <v>147</v>
      </c>
      <c r="C108" s="41"/>
      <c r="D108" s="41">
        <v>0</v>
      </c>
      <c r="E108" s="41">
        <f t="shared" si="2"/>
        <v>0</v>
      </c>
      <c r="F108" s="41"/>
      <c r="G108" s="41">
        <v>0</v>
      </c>
      <c r="H108" s="41">
        <f t="shared" si="3"/>
        <v>0</v>
      </c>
    </row>
    <row r="109" spans="1:8" ht="43.5" customHeight="1">
      <c r="A109" s="22" t="s">
        <v>177</v>
      </c>
      <c r="B109" s="40" t="s">
        <v>178</v>
      </c>
      <c r="C109" s="41"/>
      <c r="D109" s="41">
        <v>14217800</v>
      </c>
      <c r="E109" s="41">
        <f t="shared" si="2"/>
        <v>14217800</v>
      </c>
      <c r="F109" s="41"/>
      <c r="G109" s="41">
        <v>14217800</v>
      </c>
      <c r="H109" s="41">
        <f t="shared" si="3"/>
        <v>14217800</v>
      </c>
    </row>
    <row r="110" spans="1:8" ht="32.25" customHeight="1">
      <c r="A110" s="24" t="s">
        <v>104</v>
      </c>
      <c r="B110" s="40" t="s">
        <v>105</v>
      </c>
      <c r="C110" s="41">
        <v>0</v>
      </c>
      <c r="D110" s="41"/>
      <c r="E110" s="41">
        <f t="shared" si="2"/>
        <v>0</v>
      </c>
      <c r="F110" s="41">
        <v>0</v>
      </c>
      <c r="G110" s="41"/>
      <c r="H110" s="41">
        <f t="shared" si="3"/>
        <v>0</v>
      </c>
    </row>
    <row r="111" spans="1:8" ht="30">
      <c r="A111" s="24" t="s">
        <v>106</v>
      </c>
      <c r="B111" s="40" t="s">
        <v>107</v>
      </c>
      <c r="C111" s="41">
        <v>0</v>
      </c>
      <c r="D111" s="41"/>
      <c r="E111" s="41">
        <f t="shared" si="2"/>
        <v>0</v>
      </c>
      <c r="F111" s="41">
        <v>0</v>
      </c>
      <c r="G111" s="41"/>
      <c r="H111" s="41">
        <f t="shared" si="3"/>
        <v>0</v>
      </c>
    </row>
    <row r="112" spans="1:8">
      <c r="A112" s="24" t="s">
        <v>57</v>
      </c>
      <c r="B112" s="43" t="s">
        <v>36</v>
      </c>
      <c r="C112" s="41">
        <v>0</v>
      </c>
      <c r="D112" s="41"/>
      <c r="E112" s="41">
        <f t="shared" si="2"/>
        <v>0</v>
      </c>
      <c r="F112" s="41">
        <v>0</v>
      </c>
      <c r="G112" s="41"/>
      <c r="H112" s="41">
        <f t="shared" si="3"/>
        <v>0</v>
      </c>
    </row>
    <row r="113" spans="1:8" ht="88.5" customHeight="1">
      <c r="A113" s="24" t="s">
        <v>89</v>
      </c>
      <c r="B113" s="43" t="s">
        <v>90</v>
      </c>
      <c r="C113" s="41">
        <v>0</v>
      </c>
      <c r="D113" s="41"/>
      <c r="E113" s="41">
        <f t="shared" si="2"/>
        <v>0</v>
      </c>
      <c r="F113" s="41">
        <v>0</v>
      </c>
      <c r="G113" s="41"/>
      <c r="H113" s="41">
        <f t="shared" si="3"/>
        <v>0</v>
      </c>
    </row>
    <row r="114" spans="1:8" ht="45">
      <c r="A114" s="24" t="s">
        <v>50</v>
      </c>
      <c r="B114" s="40" t="s">
        <v>51</v>
      </c>
      <c r="C114" s="41">
        <v>0</v>
      </c>
      <c r="D114" s="41"/>
      <c r="E114" s="41">
        <f t="shared" si="2"/>
        <v>0</v>
      </c>
      <c r="F114" s="41">
        <v>0</v>
      </c>
      <c r="G114" s="41"/>
      <c r="H114" s="41">
        <f t="shared" si="3"/>
        <v>0</v>
      </c>
    </row>
    <row r="115" spans="1:8" ht="13.5" customHeight="1">
      <c r="A115" s="54" t="s">
        <v>37</v>
      </c>
      <c r="B115" s="55"/>
      <c r="C115" s="41">
        <v>1362508500</v>
      </c>
      <c r="D115" s="41">
        <f>D9+D56</f>
        <v>17480000</v>
      </c>
      <c r="E115" s="41">
        <f t="shared" si="2"/>
        <v>1379988500</v>
      </c>
      <c r="F115" s="41">
        <v>1381274700</v>
      </c>
      <c r="G115" s="41">
        <f>G9+G56</f>
        <v>16644900</v>
      </c>
      <c r="H115" s="41">
        <f t="shared" si="3"/>
        <v>1397919600</v>
      </c>
    </row>
  </sheetData>
  <mergeCells count="4">
    <mergeCell ref="B1:F3"/>
    <mergeCell ref="G1:H3"/>
    <mergeCell ref="A5:H5"/>
    <mergeCell ref="A115:B115"/>
  </mergeCells>
  <pageMargins left="1.3779527559055118" right="0.39370078740157483" top="0.39370078740157483" bottom="0.78740157480314965" header="0.19685039370078741" footer="0"/>
  <pageSetup paperSize="9" scale="39" firstPageNumber="19" fitToHeight="0" orientation="portrait" useFirstPageNumber="1" r:id="rId1"/>
  <headerFooter scaleWithDoc="0"/>
  <rowBreaks count="1" manualBreakCount="1">
    <brk id="5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115"/>
  <sheetViews>
    <sheetView tabSelected="1" view="pageBreakPreview" zoomScaleNormal="100" zoomScaleSheetLayoutView="100" workbookViewId="0">
      <pane ySplit="8" topLeftCell="A9" activePane="bottomLeft" state="frozen"/>
      <selection pane="bottomLeft" activeCell="B19" sqref="B19"/>
    </sheetView>
  </sheetViews>
  <sheetFormatPr defaultColWidth="18.5703125" defaultRowHeight="15"/>
  <cols>
    <col min="1" max="1" width="27.85546875" style="13" customWidth="1"/>
    <col min="2" max="2" width="61" style="16" customWidth="1"/>
    <col min="3" max="3" width="19.42578125" style="2" customWidth="1"/>
    <col min="4" max="4" width="19.28515625" style="9" customWidth="1"/>
    <col min="5" max="16384" width="18.5703125" style="3"/>
  </cols>
  <sheetData>
    <row r="1" spans="1:4" s="7" customFormat="1" ht="15.75" customHeight="1">
      <c r="A1" s="11"/>
      <c r="B1" s="48"/>
      <c r="C1" s="56" t="s">
        <v>184</v>
      </c>
      <c r="D1" s="56"/>
    </row>
    <row r="2" spans="1:4" s="7" customFormat="1" ht="15.75">
      <c r="A2" s="11"/>
      <c r="B2" s="48"/>
      <c r="C2" s="56"/>
      <c r="D2" s="56"/>
    </row>
    <row r="3" spans="1:4" s="7" customFormat="1" ht="20.25" customHeight="1">
      <c r="A3" s="11"/>
      <c r="B3" s="48"/>
      <c r="C3" s="56"/>
      <c r="D3" s="56"/>
    </row>
    <row r="4" spans="1:4" s="7" customFormat="1" ht="15.75">
      <c r="A4" s="11"/>
      <c r="B4" s="14"/>
      <c r="C4" s="6"/>
      <c r="D4" s="8"/>
    </row>
    <row r="5" spans="1:4" s="7" customFormat="1" ht="19.5" customHeight="1">
      <c r="A5" s="53" t="s">
        <v>173</v>
      </c>
      <c r="B5" s="53"/>
      <c r="C5" s="53"/>
      <c r="D5" s="53"/>
    </row>
    <row r="6" spans="1:4" s="7" customFormat="1" ht="14.25" customHeight="1">
      <c r="A6" s="49"/>
      <c r="B6" s="49"/>
      <c r="C6" s="49"/>
      <c r="D6" s="49"/>
    </row>
    <row r="7" spans="1:4" s="1" customFormat="1">
      <c r="A7" s="12"/>
      <c r="B7" s="15"/>
      <c r="C7" s="10"/>
      <c r="D7" s="44" t="s">
        <v>174</v>
      </c>
    </row>
    <row r="8" spans="1:4" s="2" customFormat="1" ht="30">
      <c r="A8" s="17" t="s">
        <v>0</v>
      </c>
      <c r="B8" s="18" t="s">
        <v>79</v>
      </c>
      <c r="C8" s="19" t="s">
        <v>182</v>
      </c>
      <c r="D8" s="19" t="s">
        <v>183</v>
      </c>
    </row>
    <row r="9" spans="1:4">
      <c r="A9" s="20" t="s">
        <v>1</v>
      </c>
      <c r="B9" s="21" t="s">
        <v>80</v>
      </c>
      <c r="C9" s="41">
        <v>531010100</v>
      </c>
      <c r="D9" s="41">
        <v>544235700</v>
      </c>
    </row>
    <row r="10" spans="1:4" ht="30">
      <c r="A10" s="20"/>
      <c r="B10" s="21" t="s">
        <v>86</v>
      </c>
      <c r="C10" s="41">
        <v>362259500</v>
      </c>
      <c r="D10" s="41">
        <v>374123600</v>
      </c>
    </row>
    <row r="11" spans="1:4">
      <c r="A11" s="20"/>
      <c r="B11" s="21" t="s">
        <v>70</v>
      </c>
      <c r="C11" s="41">
        <v>500549400</v>
      </c>
      <c r="D11" s="41">
        <v>513675000</v>
      </c>
    </row>
    <row r="12" spans="1:4">
      <c r="A12" s="20" t="s">
        <v>2</v>
      </c>
      <c r="B12" s="21" t="s">
        <v>3</v>
      </c>
      <c r="C12" s="41">
        <v>438539900</v>
      </c>
      <c r="D12" s="41">
        <v>450693000</v>
      </c>
    </row>
    <row r="13" spans="1:4" ht="15.75" customHeight="1">
      <c r="A13" s="22" t="s">
        <v>4</v>
      </c>
      <c r="B13" s="21" t="s">
        <v>5</v>
      </c>
      <c r="C13" s="41">
        <v>438539900</v>
      </c>
      <c r="D13" s="41">
        <v>450693000</v>
      </c>
    </row>
    <row r="14" spans="1:4">
      <c r="A14" s="22"/>
      <c r="B14" s="21" t="s">
        <v>85</v>
      </c>
      <c r="C14" s="41">
        <v>168750600</v>
      </c>
      <c r="D14" s="41">
        <v>170112100</v>
      </c>
    </row>
    <row r="15" spans="1:4" ht="45">
      <c r="A15" s="22" t="s">
        <v>41</v>
      </c>
      <c r="B15" s="21" t="s">
        <v>42</v>
      </c>
      <c r="C15" s="41">
        <v>5843500</v>
      </c>
      <c r="D15" s="41">
        <v>5843500</v>
      </c>
    </row>
    <row r="16" spans="1:4" ht="30">
      <c r="A16" s="23" t="s">
        <v>44</v>
      </c>
      <c r="B16" s="25" t="s">
        <v>45</v>
      </c>
      <c r="C16" s="41">
        <v>5843500</v>
      </c>
      <c r="D16" s="41">
        <v>5843500</v>
      </c>
    </row>
    <row r="17" spans="1:4" s="2" customFormat="1">
      <c r="A17" s="22" t="s">
        <v>6</v>
      </c>
      <c r="B17" s="21" t="s">
        <v>7</v>
      </c>
      <c r="C17" s="41">
        <v>32433000</v>
      </c>
      <c r="D17" s="41">
        <v>32433000</v>
      </c>
    </row>
    <row r="18" spans="1:4" ht="30">
      <c r="A18" s="22" t="s">
        <v>60</v>
      </c>
      <c r="B18" s="25" t="s">
        <v>46</v>
      </c>
      <c r="C18" s="41">
        <v>30883000</v>
      </c>
      <c r="D18" s="41">
        <v>30883000</v>
      </c>
    </row>
    <row r="19" spans="1:4" ht="30">
      <c r="A19" s="22" t="s">
        <v>8</v>
      </c>
      <c r="B19" s="25" t="s">
        <v>9</v>
      </c>
      <c r="C19" s="41">
        <v>0</v>
      </c>
      <c r="D19" s="41">
        <v>0</v>
      </c>
    </row>
    <row r="20" spans="1:4">
      <c r="A20" s="22" t="s">
        <v>38</v>
      </c>
      <c r="B20" s="25" t="s">
        <v>39</v>
      </c>
      <c r="C20" s="41">
        <v>0</v>
      </c>
      <c r="D20" s="41">
        <v>0</v>
      </c>
    </row>
    <row r="21" spans="1:4" ht="30">
      <c r="A21" s="22" t="s">
        <v>54</v>
      </c>
      <c r="B21" s="25" t="s">
        <v>43</v>
      </c>
      <c r="C21" s="41">
        <v>1550000</v>
      </c>
      <c r="D21" s="41">
        <v>1550000</v>
      </c>
    </row>
    <row r="22" spans="1:4" s="2" customFormat="1">
      <c r="A22" s="22" t="s">
        <v>10</v>
      </c>
      <c r="B22" s="21" t="s">
        <v>11</v>
      </c>
      <c r="C22" s="41">
        <v>21847400</v>
      </c>
      <c r="D22" s="41">
        <v>22819900</v>
      </c>
    </row>
    <row r="23" spans="1:4" s="2" customFormat="1">
      <c r="A23" s="23" t="s">
        <v>61</v>
      </c>
      <c r="B23" s="25" t="s">
        <v>47</v>
      </c>
      <c r="C23" s="41">
        <v>8138000</v>
      </c>
      <c r="D23" s="41">
        <v>9110500</v>
      </c>
    </row>
    <row r="24" spans="1:4" s="2" customFormat="1">
      <c r="A24" s="23" t="s">
        <v>117</v>
      </c>
      <c r="B24" s="25" t="s">
        <v>108</v>
      </c>
      <c r="C24" s="41">
        <v>6400000</v>
      </c>
      <c r="D24" s="41">
        <v>6400000</v>
      </c>
    </row>
    <row r="25" spans="1:4" s="2" customFormat="1">
      <c r="A25" s="23" t="s">
        <v>62</v>
      </c>
      <c r="B25" s="25" t="s">
        <v>12</v>
      </c>
      <c r="C25" s="41">
        <v>7309400</v>
      </c>
      <c r="D25" s="41">
        <v>7309400</v>
      </c>
    </row>
    <row r="26" spans="1:4" s="2" customFormat="1" ht="15.75" customHeight="1">
      <c r="A26" s="22" t="s">
        <v>13</v>
      </c>
      <c r="B26" s="21" t="s">
        <v>81</v>
      </c>
      <c r="C26" s="41">
        <v>1885600</v>
      </c>
      <c r="D26" s="41">
        <v>1885600</v>
      </c>
    </row>
    <row r="27" spans="1:4" s="2" customFormat="1" ht="30">
      <c r="A27" s="22" t="s">
        <v>14</v>
      </c>
      <c r="B27" s="25" t="s">
        <v>72</v>
      </c>
      <c r="C27" s="41">
        <v>1700000</v>
      </c>
      <c r="D27" s="41">
        <v>1700000</v>
      </c>
    </row>
    <row r="28" spans="1:4" s="2" customFormat="1" ht="30">
      <c r="A28" s="22" t="s">
        <v>15</v>
      </c>
      <c r="B28" s="25" t="s">
        <v>73</v>
      </c>
      <c r="C28" s="41">
        <v>185600</v>
      </c>
      <c r="D28" s="41">
        <v>185600</v>
      </c>
    </row>
    <row r="29" spans="1:4" ht="45">
      <c r="A29" s="23" t="s">
        <v>55</v>
      </c>
      <c r="B29" s="21" t="s">
        <v>16</v>
      </c>
      <c r="C29" s="41">
        <v>0</v>
      </c>
      <c r="D29" s="41">
        <v>0</v>
      </c>
    </row>
    <row r="30" spans="1:4">
      <c r="A30" s="23"/>
      <c r="B30" s="21" t="s">
        <v>71</v>
      </c>
      <c r="C30" s="41">
        <v>30460700</v>
      </c>
      <c r="D30" s="41">
        <v>30560700</v>
      </c>
    </row>
    <row r="31" spans="1:4" ht="45">
      <c r="A31" s="23" t="s">
        <v>17</v>
      </c>
      <c r="B31" s="21" t="s">
        <v>18</v>
      </c>
      <c r="C31" s="41">
        <v>27940200</v>
      </c>
      <c r="D31" s="41">
        <v>28040200</v>
      </c>
    </row>
    <row r="32" spans="1:4" ht="75">
      <c r="A32" s="23" t="s">
        <v>63</v>
      </c>
      <c r="B32" s="25" t="s">
        <v>58</v>
      </c>
      <c r="C32" s="41">
        <v>0</v>
      </c>
      <c r="D32" s="41">
        <v>0</v>
      </c>
    </row>
    <row r="33" spans="1:4" ht="90">
      <c r="A33" s="23" t="s">
        <v>64</v>
      </c>
      <c r="B33" s="25" t="s">
        <v>40</v>
      </c>
      <c r="C33" s="41">
        <v>25740200</v>
      </c>
      <c r="D33" s="41">
        <v>25740200</v>
      </c>
    </row>
    <row r="34" spans="1:4" ht="30">
      <c r="A34" s="23" t="s">
        <v>65</v>
      </c>
      <c r="B34" s="25" t="s">
        <v>59</v>
      </c>
      <c r="C34" s="41">
        <v>0</v>
      </c>
      <c r="D34" s="41">
        <v>0</v>
      </c>
    </row>
    <row r="35" spans="1:4" ht="75">
      <c r="A35" s="23" t="s">
        <v>66</v>
      </c>
      <c r="B35" s="25" t="s">
        <v>74</v>
      </c>
      <c r="C35" s="41">
        <v>2200000</v>
      </c>
      <c r="D35" s="41">
        <v>2300000</v>
      </c>
    </row>
    <row r="36" spans="1:4" ht="30">
      <c r="A36" s="23" t="s">
        <v>19</v>
      </c>
      <c r="B36" s="21" t="s">
        <v>20</v>
      </c>
      <c r="C36" s="41">
        <v>235600</v>
      </c>
      <c r="D36" s="41">
        <v>235600</v>
      </c>
    </row>
    <row r="37" spans="1:4">
      <c r="A37" s="23" t="s">
        <v>21</v>
      </c>
      <c r="B37" s="21" t="s">
        <v>22</v>
      </c>
      <c r="C37" s="41">
        <v>235600</v>
      </c>
      <c r="D37" s="41">
        <v>235600</v>
      </c>
    </row>
    <row r="38" spans="1:4" ht="30">
      <c r="A38" s="23" t="s">
        <v>23</v>
      </c>
      <c r="B38" s="21" t="s">
        <v>48</v>
      </c>
      <c r="C38" s="41">
        <v>400000</v>
      </c>
      <c r="D38" s="41">
        <v>400000</v>
      </c>
    </row>
    <row r="39" spans="1:4">
      <c r="A39" s="23" t="s">
        <v>67</v>
      </c>
      <c r="B39" s="25" t="s">
        <v>82</v>
      </c>
      <c r="C39" s="41">
        <v>400000</v>
      </c>
      <c r="D39" s="41">
        <v>400000</v>
      </c>
    </row>
    <row r="40" spans="1:4" ht="30">
      <c r="A40" s="23" t="s">
        <v>24</v>
      </c>
      <c r="B40" s="21" t="s">
        <v>25</v>
      </c>
      <c r="C40" s="41">
        <v>1335900</v>
      </c>
      <c r="D40" s="41">
        <v>1335900</v>
      </c>
    </row>
    <row r="41" spans="1:4" s="4" customFormat="1">
      <c r="A41" s="23" t="s">
        <v>26</v>
      </c>
      <c r="B41" s="25" t="s">
        <v>27</v>
      </c>
      <c r="C41" s="41">
        <v>150900</v>
      </c>
      <c r="D41" s="41">
        <v>150900</v>
      </c>
    </row>
    <row r="42" spans="1:4" ht="75">
      <c r="A42" s="23" t="s">
        <v>135</v>
      </c>
      <c r="B42" s="25" t="s">
        <v>75</v>
      </c>
      <c r="C42" s="41">
        <v>1185000</v>
      </c>
      <c r="D42" s="41">
        <v>1185000</v>
      </c>
    </row>
    <row r="43" spans="1:4" ht="30">
      <c r="A43" s="23" t="s">
        <v>68</v>
      </c>
      <c r="B43" s="25" t="s">
        <v>76</v>
      </c>
      <c r="C43" s="41">
        <v>0</v>
      </c>
      <c r="D43" s="41">
        <v>0</v>
      </c>
    </row>
    <row r="44" spans="1:4">
      <c r="A44" s="23" t="s">
        <v>28</v>
      </c>
      <c r="B44" s="21" t="s">
        <v>29</v>
      </c>
      <c r="C44" s="41">
        <v>200</v>
      </c>
      <c r="D44" s="41">
        <v>200</v>
      </c>
    </row>
    <row r="45" spans="1:4" ht="30">
      <c r="A45" s="23" t="s">
        <v>69</v>
      </c>
      <c r="B45" s="25" t="s">
        <v>49</v>
      </c>
      <c r="C45" s="41">
        <v>200</v>
      </c>
      <c r="D45" s="41">
        <v>200</v>
      </c>
    </row>
    <row r="46" spans="1:4">
      <c r="A46" s="23" t="s">
        <v>30</v>
      </c>
      <c r="B46" s="21" t="s">
        <v>84</v>
      </c>
      <c r="C46" s="41">
        <v>548800</v>
      </c>
      <c r="D46" s="41">
        <v>548800</v>
      </c>
    </row>
    <row r="47" spans="1:4" ht="60.75" customHeight="1">
      <c r="A47" s="23" t="s">
        <v>118</v>
      </c>
      <c r="B47" s="26" t="s">
        <v>120</v>
      </c>
      <c r="C47" s="41">
        <v>266800</v>
      </c>
      <c r="D47" s="41">
        <v>266800</v>
      </c>
    </row>
    <row r="48" spans="1:4" ht="75" customHeight="1">
      <c r="A48" s="23" t="s">
        <v>119</v>
      </c>
      <c r="B48" s="26" t="s">
        <v>121</v>
      </c>
      <c r="C48" s="41">
        <v>100000</v>
      </c>
      <c r="D48" s="41">
        <v>100000</v>
      </c>
    </row>
    <row r="49" spans="1:7" ht="74.25" customHeight="1">
      <c r="A49" s="23" t="s">
        <v>128</v>
      </c>
      <c r="B49" s="26" t="s">
        <v>130</v>
      </c>
      <c r="C49" s="41">
        <v>8000</v>
      </c>
      <c r="D49" s="41">
        <v>8000</v>
      </c>
    </row>
    <row r="50" spans="1:7" ht="90.75" customHeight="1">
      <c r="A50" s="23" t="s">
        <v>129</v>
      </c>
      <c r="B50" s="26" t="s">
        <v>131</v>
      </c>
      <c r="C50" s="41">
        <v>164000</v>
      </c>
      <c r="D50" s="41">
        <v>164000</v>
      </c>
    </row>
    <row r="51" spans="1:7" ht="77.25" customHeight="1">
      <c r="A51" s="23" t="s">
        <v>125</v>
      </c>
      <c r="B51" s="26" t="s">
        <v>122</v>
      </c>
      <c r="C51" s="41">
        <v>8300</v>
      </c>
      <c r="D51" s="41">
        <v>8300</v>
      </c>
    </row>
    <row r="52" spans="1:7" ht="90" customHeight="1">
      <c r="A52" s="23" t="s">
        <v>126</v>
      </c>
      <c r="B52" s="26" t="s">
        <v>123</v>
      </c>
      <c r="C52" s="41">
        <v>1000</v>
      </c>
      <c r="D52" s="41">
        <v>1000</v>
      </c>
    </row>
    <row r="53" spans="1:7" ht="106.5" customHeight="1">
      <c r="A53" s="23" t="s">
        <v>127</v>
      </c>
      <c r="B53" s="26" t="s">
        <v>124</v>
      </c>
      <c r="C53" s="41">
        <v>200</v>
      </c>
      <c r="D53" s="41">
        <v>200</v>
      </c>
    </row>
    <row r="54" spans="1:7" ht="75" customHeight="1">
      <c r="A54" s="23" t="s">
        <v>132</v>
      </c>
      <c r="B54" s="26" t="s">
        <v>133</v>
      </c>
      <c r="C54" s="41">
        <v>500</v>
      </c>
      <c r="D54" s="41">
        <v>500</v>
      </c>
    </row>
    <row r="55" spans="1:7">
      <c r="A55" s="23" t="s">
        <v>56</v>
      </c>
      <c r="B55" s="21" t="s">
        <v>31</v>
      </c>
      <c r="C55" s="41">
        <v>0</v>
      </c>
      <c r="D55" s="41">
        <v>0</v>
      </c>
    </row>
    <row r="56" spans="1:7">
      <c r="A56" s="23" t="s">
        <v>32</v>
      </c>
      <c r="B56" s="21" t="s">
        <v>53</v>
      </c>
      <c r="C56" s="41">
        <v>848978400</v>
      </c>
      <c r="D56" s="41">
        <v>853683900</v>
      </c>
      <c r="E56" s="42"/>
      <c r="F56" s="42"/>
      <c r="G56" s="42"/>
    </row>
    <row r="57" spans="1:7" ht="31.5" customHeight="1">
      <c r="A57" s="23" t="s">
        <v>77</v>
      </c>
      <c r="B57" s="33" t="s">
        <v>78</v>
      </c>
      <c r="C57" s="41">
        <v>848978400</v>
      </c>
      <c r="D57" s="41">
        <v>853683900</v>
      </c>
    </row>
    <row r="58" spans="1:7" ht="30">
      <c r="A58" s="23" t="s">
        <v>92</v>
      </c>
      <c r="B58" s="33" t="s">
        <v>87</v>
      </c>
      <c r="C58" s="41">
        <v>168750500</v>
      </c>
      <c r="D58" s="41">
        <v>170112100</v>
      </c>
    </row>
    <row r="59" spans="1:7" ht="46.5" customHeight="1">
      <c r="A59" s="23" t="s">
        <v>171</v>
      </c>
      <c r="B59" s="33" t="s">
        <v>162</v>
      </c>
      <c r="C59" s="41">
        <v>168750500</v>
      </c>
      <c r="D59" s="41">
        <v>170112100</v>
      </c>
    </row>
    <row r="60" spans="1:7" ht="30">
      <c r="A60" s="23" t="s">
        <v>93</v>
      </c>
      <c r="B60" s="43" t="s">
        <v>83</v>
      </c>
      <c r="C60" s="41">
        <v>63823800</v>
      </c>
      <c r="D60" s="41">
        <v>51855600</v>
      </c>
    </row>
    <row r="61" spans="1:7">
      <c r="A61" s="27"/>
      <c r="B61" s="29" t="s">
        <v>34</v>
      </c>
      <c r="C61" s="41">
        <v>53957400</v>
      </c>
      <c r="D61" s="41">
        <v>42357800</v>
      </c>
    </row>
    <row r="62" spans="1:7">
      <c r="A62" s="27"/>
      <c r="B62" s="30" t="s">
        <v>33</v>
      </c>
      <c r="C62" s="41">
        <v>0</v>
      </c>
      <c r="D62" s="41">
        <v>0</v>
      </c>
    </row>
    <row r="63" spans="1:7" ht="90">
      <c r="A63" s="23" t="s">
        <v>95</v>
      </c>
      <c r="B63" s="31" t="s">
        <v>157</v>
      </c>
      <c r="C63" s="41">
        <v>5245000</v>
      </c>
      <c r="D63" s="41">
        <v>5245000</v>
      </c>
    </row>
    <row r="64" spans="1:7" ht="135">
      <c r="A64" s="23" t="s">
        <v>94</v>
      </c>
      <c r="B64" s="32" t="s">
        <v>149</v>
      </c>
      <c r="C64" s="41">
        <v>4073400</v>
      </c>
      <c r="D64" s="41">
        <v>4073400</v>
      </c>
    </row>
    <row r="65" spans="1:4" ht="150">
      <c r="A65" s="23" t="s">
        <v>94</v>
      </c>
      <c r="B65" s="33" t="s">
        <v>112</v>
      </c>
      <c r="C65" s="41">
        <v>2541000</v>
      </c>
      <c r="D65" s="41">
        <v>1620600</v>
      </c>
    </row>
    <row r="66" spans="1:4" ht="135">
      <c r="A66" s="23" t="s">
        <v>94</v>
      </c>
      <c r="B66" s="34" t="s">
        <v>158</v>
      </c>
      <c r="C66" s="41">
        <v>22554600</v>
      </c>
      <c r="D66" s="41">
        <v>12181700</v>
      </c>
    </row>
    <row r="67" spans="1:4" ht="120">
      <c r="A67" s="23" t="s">
        <v>116</v>
      </c>
      <c r="B67" s="34" t="s">
        <v>160</v>
      </c>
      <c r="C67" s="41">
        <v>9206800</v>
      </c>
      <c r="D67" s="41">
        <v>9206800</v>
      </c>
    </row>
    <row r="68" spans="1:4" ht="90">
      <c r="A68" s="23" t="s">
        <v>94</v>
      </c>
      <c r="B68" s="35" t="s">
        <v>165</v>
      </c>
      <c r="C68" s="41">
        <v>2125200</v>
      </c>
      <c r="D68" s="41">
        <v>2125200</v>
      </c>
    </row>
    <row r="69" spans="1:4" ht="75">
      <c r="A69" s="23" t="s">
        <v>94</v>
      </c>
      <c r="B69" s="32" t="s">
        <v>114</v>
      </c>
      <c r="C69" s="41">
        <v>54800</v>
      </c>
      <c r="D69" s="41">
        <v>54800</v>
      </c>
    </row>
    <row r="70" spans="1:4" ht="90">
      <c r="A70" s="22" t="s">
        <v>94</v>
      </c>
      <c r="B70" s="34" t="s">
        <v>153</v>
      </c>
      <c r="C70" s="41">
        <v>317700</v>
      </c>
      <c r="D70" s="41">
        <v>317700</v>
      </c>
    </row>
    <row r="71" spans="1:4" ht="165">
      <c r="A71" s="23" t="s">
        <v>94</v>
      </c>
      <c r="B71" s="32" t="s">
        <v>154</v>
      </c>
      <c r="C71" s="41">
        <v>508600</v>
      </c>
      <c r="D71" s="41">
        <v>508600</v>
      </c>
    </row>
    <row r="72" spans="1:4" s="5" customFormat="1" ht="135">
      <c r="A72" s="23" t="s">
        <v>134</v>
      </c>
      <c r="B72" s="32" t="s">
        <v>172</v>
      </c>
      <c r="C72" s="41">
        <v>7286400</v>
      </c>
      <c r="D72" s="41">
        <v>6863000</v>
      </c>
    </row>
    <row r="73" spans="1:4" s="5" customFormat="1" ht="105">
      <c r="A73" s="46" t="s">
        <v>143</v>
      </c>
      <c r="B73" s="34" t="s">
        <v>155</v>
      </c>
      <c r="C73" s="41">
        <v>43900</v>
      </c>
      <c r="D73" s="41">
        <v>161000</v>
      </c>
    </row>
    <row r="74" spans="1:4">
      <c r="A74" s="28"/>
      <c r="B74" s="29" t="s">
        <v>35</v>
      </c>
      <c r="C74" s="41">
        <v>9866400</v>
      </c>
      <c r="D74" s="41">
        <v>9497800</v>
      </c>
    </row>
    <row r="75" spans="1:4" ht="90">
      <c r="A75" s="23" t="s">
        <v>139</v>
      </c>
      <c r="B75" s="34" t="s">
        <v>140</v>
      </c>
      <c r="C75" s="41">
        <v>3353400</v>
      </c>
      <c r="D75" s="41">
        <v>3353400</v>
      </c>
    </row>
    <row r="76" spans="1:4" ht="120">
      <c r="A76" s="23" t="s">
        <v>116</v>
      </c>
      <c r="B76" s="34" t="s">
        <v>161</v>
      </c>
      <c r="C76" s="41">
        <v>551400</v>
      </c>
      <c r="D76" s="41">
        <v>529200</v>
      </c>
    </row>
    <row r="77" spans="1:4" ht="60">
      <c r="A77" s="24" t="s">
        <v>134</v>
      </c>
      <c r="B77" s="34" t="s">
        <v>179</v>
      </c>
      <c r="C77" s="41">
        <v>5961600</v>
      </c>
      <c r="D77" s="41">
        <v>5615200</v>
      </c>
    </row>
    <row r="78" spans="1:4" ht="30">
      <c r="A78" s="24" t="s">
        <v>96</v>
      </c>
      <c r="B78" s="43" t="s">
        <v>88</v>
      </c>
      <c r="C78" s="41">
        <v>599935200</v>
      </c>
      <c r="D78" s="41">
        <v>615482500</v>
      </c>
    </row>
    <row r="79" spans="1:4">
      <c r="A79" s="36"/>
      <c r="B79" s="37" t="s">
        <v>34</v>
      </c>
      <c r="C79" s="41">
        <v>595223000</v>
      </c>
      <c r="D79" s="41">
        <v>610728200</v>
      </c>
    </row>
    <row r="80" spans="1:4">
      <c r="A80" s="28"/>
      <c r="B80" s="30" t="s">
        <v>33</v>
      </c>
      <c r="C80" s="41">
        <v>0</v>
      </c>
      <c r="D80" s="41">
        <v>0</v>
      </c>
    </row>
    <row r="81" spans="1:4" ht="165">
      <c r="A81" s="23" t="s">
        <v>97</v>
      </c>
      <c r="B81" s="26" t="s">
        <v>151</v>
      </c>
      <c r="C81" s="41">
        <v>511864300</v>
      </c>
      <c r="D81" s="41">
        <v>511864300</v>
      </c>
    </row>
    <row r="82" spans="1:4" ht="180">
      <c r="A82" s="23" t="s">
        <v>97</v>
      </c>
      <c r="B82" s="26" t="s">
        <v>148</v>
      </c>
      <c r="C82" s="41">
        <v>29904000</v>
      </c>
      <c r="D82" s="41">
        <v>42147900</v>
      </c>
    </row>
    <row r="83" spans="1:4" ht="150">
      <c r="A83" s="23" t="s">
        <v>97</v>
      </c>
      <c r="B83" s="26" t="s">
        <v>167</v>
      </c>
      <c r="C83" s="41">
        <v>491600</v>
      </c>
      <c r="D83" s="41">
        <v>491700</v>
      </c>
    </row>
    <row r="84" spans="1:4" ht="150">
      <c r="A84" s="23" t="s">
        <v>97</v>
      </c>
      <c r="B84" s="26" t="s">
        <v>156</v>
      </c>
      <c r="C84" s="41">
        <v>1449700</v>
      </c>
      <c r="D84" s="41">
        <v>1449700</v>
      </c>
    </row>
    <row r="85" spans="1:4" ht="270">
      <c r="A85" s="23" t="s">
        <v>97</v>
      </c>
      <c r="B85" s="26" t="s">
        <v>145</v>
      </c>
      <c r="C85" s="41">
        <v>870700</v>
      </c>
      <c r="D85" s="41">
        <v>870700</v>
      </c>
    </row>
    <row r="86" spans="1:4" ht="120">
      <c r="A86" s="23" t="s">
        <v>97</v>
      </c>
      <c r="B86" s="26" t="s">
        <v>113</v>
      </c>
      <c r="C86" s="41">
        <v>263000</v>
      </c>
      <c r="D86" s="41">
        <v>267800</v>
      </c>
    </row>
    <row r="87" spans="1:4" ht="120">
      <c r="A87" s="23" t="s">
        <v>97</v>
      </c>
      <c r="B87" s="26" t="s">
        <v>111</v>
      </c>
      <c r="C87" s="41">
        <v>7762300</v>
      </c>
      <c r="D87" s="41">
        <v>7762300</v>
      </c>
    </row>
    <row r="88" spans="1:4" ht="165">
      <c r="A88" s="23" t="s">
        <v>97</v>
      </c>
      <c r="B88" s="26" t="s">
        <v>109</v>
      </c>
      <c r="C88" s="41">
        <v>5547500</v>
      </c>
      <c r="D88" s="41">
        <v>5547500</v>
      </c>
    </row>
    <row r="89" spans="1:4" ht="120">
      <c r="A89" s="23" t="s">
        <v>97</v>
      </c>
      <c r="B89" s="26" t="s">
        <v>150</v>
      </c>
      <c r="C89" s="41">
        <v>5353800</v>
      </c>
      <c r="D89" s="41">
        <v>5353800</v>
      </c>
    </row>
    <row r="90" spans="1:4" ht="270">
      <c r="A90" s="23" t="s">
        <v>97</v>
      </c>
      <c r="B90" s="26" t="s">
        <v>159</v>
      </c>
      <c r="C90" s="41">
        <v>6600</v>
      </c>
      <c r="D90" s="41">
        <v>6600</v>
      </c>
    </row>
    <row r="91" spans="1:4" ht="105">
      <c r="A91" s="23" t="s">
        <v>97</v>
      </c>
      <c r="B91" s="26" t="s">
        <v>168</v>
      </c>
      <c r="C91" s="41">
        <v>3778400</v>
      </c>
      <c r="D91" s="41">
        <v>3778400</v>
      </c>
    </row>
    <row r="92" spans="1:4" ht="135">
      <c r="A92" s="23" t="s">
        <v>97</v>
      </c>
      <c r="B92" s="26" t="s">
        <v>98</v>
      </c>
      <c r="C92" s="41">
        <v>74600</v>
      </c>
      <c r="D92" s="41">
        <v>74600</v>
      </c>
    </row>
    <row r="93" spans="1:4" ht="105">
      <c r="A93" s="23" t="s">
        <v>97</v>
      </c>
      <c r="B93" s="26" t="s">
        <v>166</v>
      </c>
      <c r="C93" s="41">
        <v>451800</v>
      </c>
      <c r="D93" s="41">
        <v>451800</v>
      </c>
    </row>
    <row r="94" spans="1:4" ht="138" customHeight="1">
      <c r="A94" s="22" t="s">
        <v>99</v>
      </c>
      <c r="B94" s="33" t="s">
        <v>152</v>
      </c>
      <c r="C94" s="41">
        <v>16787000</v>
      </c>
      <c r="D94" s="41">
        <v>16787000</v>
      </c>
    </row>
    <row r="95" spans="1:4" ht="150">
      <c r="A95" s="23" t="s">
        <v>100</v>
      </c>
      <c r="B95" s="26" t="s">
        <v>110</v>
      </c>
      <c r="C95" s="41">
        <v>9769100</v>
      </c>
      <c r="D95" s="41">
        <v>13025500</v>
      </c>
    </row>
    <row r="96" spans="1:4" ht="165">
      <c r="A96" s="23" t="s">
        <v>101</v>
      </c>
      <c r="B96" s="26" t="s">
        <v>115</v>
      </c>
      <c r="C96" s="41">
        <v>842600</v>
      </c>
      <c r="D96" s="41">
        <v>842600</v>
      </c>
    </row>
    <row r="97" spans="1:4" ht="90">
      <c r="A97" s="23" t="s">
        <v>144</v>
      </c>
      <c r="B97" s="26" t="s">
        <v>170</v>
      </c>
      <c r="C97" s="41">
        <v>6000</v>
      </c>
      <c r="D97" s="41">
        <v>6000</v>
      </c>
    </row>
    <row r="98" spans="1:4">
      <c r="A98" s="46"/>
      <c r="B98" s="37" t="s">
        <v>35</v>
      </c>
      <c r="C98" s="41">
        <v>4712200</v>
      </c>
      <c r="D98" s="41">
        <v>4754300</v>
      </c>
    </row>
    <row r="99" spans="1:4" ht="90">
      <c r="A99" s="23" t="s">
        <v>138</v>
      </c>
      <c r="B99" s="40" t="s">
        <v>141</v>
      </c>
      <c r="C99" s="41">
        <v>1865800</v>
      </c>
      <c r="D99" s="41">
        <v>1924900</v>
      </c>
    </row>
    <row r="100" spans="1:4" ht="135">
      <c r="A100" s="23" t="s">
        <v>137</v>
      </c>
      <c r="B100" s="40" t="s">
        <v>163</v>
      </c>
      <c r="C100" s="41">
        <v>1500</v>
      </c>
      <c r="D100" s="41">
        <v>3400</v>
      </c>
    </row>
    <row r="101" spans="1:4" ht="90">
      <c r="A101" s="23" t="s">
        <v>136</v>
      </c>
      <c r="B101" s="40" t="s">
        <v>164</v>
      </c>
      <c r="C101" s="41">
        <v>0</v>
      </c>
      <c r="D101" s="41">
        <v>0</v>
      </c>
    </row>
    <row r="102" spans="1:4" ht="150.75" customHeight="1">
      <c r="A102" s="23" t="s">
        <v>101</v>
      </c>
      <c r="B102" s="40" t="s">
        <v>169</v>
      </c>
      <c r="C102" s="41">
        <v>2844900</v>
      </c>
      <c r="D102" s="41">
        <v>2826000</v>
      </c>
    </row>
    <row r="103" spans="1:4">
      <c r="A103" s="24" t="s">
        <v>102</v>
      </c>
      <c r="B103" s="43" t="s">
        <v>52</v>
      </c>
      <c r="C103" s="41">
        <v>16468900</v>
      </c>
      <c r="D103" s="41">
        <v>16233700</v>
      </c>
    </row>
    <row r="104" spans="1:4">
      <c r="A104" s="39"/>
      <c r="B104" s="29" t="s">
        <v>34</v>
      </c>
      <c r="C104" s="41">
        <v>2251100</v>
      </c>
      <c r="D104" s="41">
        <v>2015900</v>
      </c>
    </row>
    <row r="105" spans="1:4" ht="90">
      <c r="A105" s="23" t="s">
        <v>103</v>
      </c>
      <c r="B105" s="40" t="s">
        <v>146</v>
      </c>
      <c r="C105" s="41">
        <v>2178400</v>
      </c>
      <c r="D105" s="41">
        <v>1943200</v>
      </c>
    </row>
    <row r="106" spans="1:4" ht="90">
      <c r="A106" s="23" t="s">
        <v>103</v>
      </c>
      <c r="B106" s="40" t="s">
        <v>91</v>
      </c>
      <c r="C106" s="41">
        <v>72700</v>
      </c>
      <c r="D106" s="41">
        <v>72700</v>
      </c>
    </row>
    <row r="107" spans="1:4">
      <c r="A107" s="38"/>
      <c r="B107" s="37" t="s">
        <v>35</v>
      </c>
      <c r="C107" s="41">
        <v>14217800</v>
      </c>
      <c r="D107" s="41">
        <v>14217800</v>
      </c>
    </row>
    <row r="108" spans="1:4" ht="92.25" customHeight="1">
      <c r="A108" s="23" t="s">
        <v>142</v>
      </c>
      <c r="B108" s="40" t="s">
        <v>147</v>
      </c>
      <c r="C108" s="41">
        <v>0</v>
      </c>
      <c r="D108" s="41">
        <v>0</v>
      </c>
    </row>
    <row r="109" spans="1:4" ht="43.5" customHeight="1">
      <c r="A109" s="22" t="s">
        <v>177</v>
      </c>
      <c r="B109" s="40" t="s">
        <v>178</v>
      </c>
      <c r="C109" s="41">
        <v>14217800</v>
      </c>
      <c r="D109" s="41">
        <v>14217800</v>
      </c>
    </row>
    <row r="110" spans="1:4" ht="32.25" customHeight="1">
      <c r="A110" s="24" t="s">
        <v>104</v>
      </c>
      <c r="B110" s="40" t="s">
        <v>105</v>
      </c>
      <c r="C110" s="41">
        <v>0</v>
      </c>
      <c r="D110" s="41">
        <v>0</v>
      </c>
    </row>
    <row r="111" spans="1:4" ht="30">
      <c r="A111" s="24" t="s">
        <v>106</v>
      </c>
      <c r="B111" s="40" t="s">
        <v>107</v>
      </c>
      <c r="C111" s="41">
        <v>0</v>
      </c>
      <c r="D111" s="41">
        <v>0</v>
      </c>
    </row>
    <row r="112" spans="1:4">
      <c r="A112" s="24" t="s">
        <v>57</v>
      </c>
      <c r="B112" s="43" t="s">
        <v>36</v>
      </c>
      <c r="C112" s="41">
        <v>0</v>
      </c>
      <c r="D112" s="41">
        <v>0</v>
      </c>
    </row>
    <row r="113" spans="1:4" ht="88.5" customHeight="1">
      <c r="A113" s="24" t="s">
        <v>89</v>
      </c>
      <c r="B113" s="43" t="s">
        <v>90</v>
      </c>
      <c r="C113" s="41">
        <v>0</v>
      </c>
      <c r="D113" s="41">
        <v>0</v>
      </c>
    </row>
    <row r="114" spans="1:4" ht="45">
      <c r="A114" s="24" t="s">
        <v>50</v>
      </c>
      <c r="B114" s="40" t="s">
        <v>51</v>
      </c>
      <c r="C114" s="41">
        <v>0</v>
      </c>
      <c r="D114" s="41">
        <v>0</v>
      </c>
    </row>
    <row r="115" spans="1:4" ht="13.5" customHeight="1">
      <c r="A115" s="46" t="s">
        <v>37</v>
      </c>
      <c r="B115" s="47"/>
      <c r="C115" s="41">
        <v>1379988500</v>
      </c>
      <c r="D115" s="41">
        <v>1397919600</v>
      </c>
    </row>
  </sheetData>
  <mergeCells count="2">
    <mergeCell ref="C1:D3"/>
    <mergeCell ref="A5:D5"/>
  </mergeCells>
  <pageMargins left="1.3779527559055118" right="0.39370078740157483" top="0.39370078740157483" bottom="0.78740157480314965" header="0.19685039370078741" footer="0"/>
  <pageSetup paperSize="9" scale="60" firstPageNumber="15" fitToHeight="0" orientation="portrait" useFirstPageNumber="1" r:id="rId1"/>
  <headerFooter scaleWithDoc="0">
    <oddHeader>&amp;C&amp;P</oddHeader>
  </headerFooter>
  <rowBreaks count="1" manualBreakCount="1">
    <brk id="5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Рабочая к приложению 2.1</vt:lpstr>
      <vt:lpstr>Приложение 2.1</vt:lpstr>
      <vt:lpstr>'Приложение 2.1'!Заголовки_для_печати</vt:lpstr>
      <vt:lpstr>'Рабочая к приложению 2.1'!Заголовки_для_печати</vt:lpstr>
      <vt:lpstr>'Приложение 2.1'!Область_печати</vt:lpstr>
      <vt:lpstr>'Рабочая к приложению 2.1'!Область_печати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Гайнетдинова Гульшат Ришатовна</cp:lastModifiedBy>
  <cp:lastPrinted>2021-01-26T09:06:43Z</cp:lastPrinted>
  <dcterms:created xsi:type="dcterms:W3CDTF">2009-01-12T03:44:46Z</dcterms:created>
  <dcterms:modified xsi:type="dcterms:W3CDTF">2021-01-26T09:06:44Z</dcterms:modified>
</cp:coreProperties>
</file>